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920" windowHeight="10920" activeTab="1"/>
  </bookViews>
  <sheets>
    <sheet name="2014 DFD Budget MY COPY" sheetId="1" r:id="rId1"/>
    <sheet name="2014 DFD Budget" sheetId="2" r:id="rId2"/>
    <sheet name="Sheet3" sheetId="3" r:id="rId3"/>
  </sheets>
  <definedNames>
    <definedName name="_xlnm.Print_Area" localSheetId="1">'2014 DFD Budget'!$A$5:$F$117</definedName>
  </definedNames>
  <calcPr fullCalcOnLoad="1"/>
</workbook>
</file>

<file path=xl/sharedStrings.xml><?xml version="1.0" encoding="utf-8"?>
<sst xmlns="http://schemas.openxmlformats.org/spreadsheetml/2006/main" count="257" uniqueCount="171">
  <si>
    <t xml:space="preserve">Fire chief </t>
  </si>
  <si>
    <t>Benefits at 20%</t>
  </si>
  <si>
    <t>Deputy Fire Chief</t>
  </si>
  <si>
    <t>Assistant Deputy Fire Chief</t>
  </si>
  <si>
    <t>Equipment Maintenance Man</t>
  </si>
  <si>
    <t>Misc repair</t>
  </si>
  <si>
    <t>General Repairs</t>
  </si>
  <si>
    <t>Other Miscellaneous Repairs</t>
  </si>
  <si>
    <t>Miscellaneous small tools &amp; equipment</t>
  </si>
  <si>
    <t>Miscellaneous</t>
  </si>
  <si>
    <t>1-1-15-151-355-35550</t>
  </si>
  <si>
    <t>1-1-15-151-355-35551</t>
  </si>
  <si>
    <t>1-1-15-151-410-41010</t>
  </si>
  <si>
    <t>1-1-15-151-500-XXXXX</t>
  </si>
  <si>
    <t>1-1-15-151-500-51000</t>
  </si>
  <si>
    <t>1-1-15-151-504-50000</t>
  </si>
  <si>
    <t>1-1-15-151-504-50002</t>
  </si>
  <si>
    <t>1-1-15-151-504-50008</t>
  </si>
  <si>
    <t>1-1-15-151-504-50010</t>
  </si>
  <si>
    <t>1-1-15-151-504-50018</t>
  </si>
  <si>
    <t>1-1-15-151-504-50019</t>
  </si>
  <si>
    <t>1-1-15-151-504-50020</t>
  </si>
  <si>
    <t>1-1-15-151-504-50047</t>
  </si>
  <si>
    <t>1-1-15-151-504-50070</t>
  </si>
  <si>
    <t>1-1-15-151-504-51000</t>
  </si>
  <si>
    <t>1-1-15-151-510-51015</t>
  </si>
  <si>
    <t>1-1-15-151-525-52500</t>
  </si>
  <si>
    <t>1-1-15-151-525-52501</t>
  </si>
  <si>
    <t>1-1-15-151-525-52502</t>
  </si>
  <si>
    <t>1-1-15-151-525-52503</t>
  </si>
  <si>
    <t>ACCOUNT</t>
  </si>
  <si>
    <t>DESCRIPTION</t>
  </si>
  <si>
    <t>2013 Budget</t>
  </si>
  <si>
    <t>2013 Actual</t>
  </si>
  <si>
    <t>2014 Budget</t>
  </si>
  <si>
    <t>CAFC Conference</t>
  </si>
  <si>
    <t>MAFC Conference</t>
  </si>
  <si>
    <t>1-1-15-151-525-52505</t>
  </si>
  <si>
    <t>1-1-15-151-650-65000</t>
  </si>
  <si>
    <t>Tires for Ladder 05</t>
  </si>
  <si>
    <t>1-1-15-151-650-65090</t>
  </si>
  <si>
    <t>CP200 Radios &amp; Chargers (4)</t>
  </si>
  <si>
    <t>Minitor VI pagers (6)</t>
  </si>
  <si>
    <t>1-1-15-151-651-65100</t>
  </si>
  <si>
    <t>Fall Protection Cage for Hose Tower</t>
  </si>
  <si>
    <t>Window Inserts for Interior Doors</t>
  </si>
  <si>
    <t>Window Replacement North Wall</t>
  </si>
  <si>
    <t>1-1-15-151-651-65105</t>
  </si>
  <si>
    <t>Fire Fighters Locker Replacement</t>
  </si>
  <si>
    <t>1-1-15-151-651-65150</t>
  </si>
  <si>
    <t>1-1-15-151-651-65160</t>
  </si>
  <si>
    <t>1-1-15-151-655-65500</t>
  </si>
  <si>
    <t>Helmet and Boot Replacement</t>
  </si>
  <si>
    <t>Turnout Gear (6)</t>
  </si>
  <si>
    <t>1-1-15-151-660-66000</t>
  </si>
  <si>
    <t>1-1-15-151-660-66010</t>
  </si>
  <si>
    <t>1-1-15-151-700-70000</t>
  </si>
  <si>
    <t>1-1-15-151-700-70025</t>
  </si>
  <si>
    <t>1-1-15-151-700-70050</t>
  </si>
  <si>
    <t>1-1-15-151-700-70060</t>
  </si>
  <si>
    <t>1-1-15-151-700-70065</t>
  </si>
  <si>
    <t>1-1-15-151-700-70080</t>
  </si>
  <si>
    <t>1-1-15-151-710-71000</t>
  </si>
  <si>
    <t>1-1-15-151-710-71010</t>
  </si>
  <si>
    <t>1-1-15-151-710-71050</t>
  </si>
  <si>
    <t>1-1-15-151-720-72005</t>
  </si>
  <si>
    <t xml:space="preserve">Fire Dept - Equipment Insurance </t>
  </si>
  <si>
    <t xml:space="preserve">Fire Dept - Liability Insurance </t>
  </si>
  <si>
    <t xml:space="preserve">Fire Dept - Building &amp; Contents Insurance </t>
  </si>
  <si>
    <t xml:space="preserve">Fire Dept - Water </t>
  </si>
  <si>
    <t xml:space="preserve">Fire Dept - Cellular Phone </t>
  </si>
  <si>
    <t xml:space="preserve">Fire Dept - Internet </t>
  </si>
  <si>
    <t>Fire Dept - Telephones</t>
  </si>
  <si>
    <t xml:space="preserve">Fire Dept - Natural Gas </t>
  </si>
  <si>
    <t xml:space="preserve">Fire Dept - Electricity </t>
  </si>
  <si>
    <t xml:space="preserve">Fire Dept - Oil &amp; Lubricants </t>
  </si>
  <si>
    <t xml:space="preserve">Fire Dept - Fuel </t>
  </si>
  <si>
    <t xml:space="preserve">Fire Dept - Firefighting Equipment </t>
  </si>
  <si>
    <t xml:space="preserve">Fire Dept - Caretaking Supplies </t>
  </si>
  <si>
    <t xml:space="preserve">Fire Dept - Caretaking Services </t>
  </si>
  <si>
    <t xml:space="preserve">Fire Dept - Alarm System </t>
  </si>
  <si>
    <t xml:space="preserve">Fire Dept - Building Repairs </t>
  </si>
  <si>
    <t xml:space="preserve">Fire Dept - Radio Repairs </t>
  </si>
  <si>
    <t xml:space="preserve">Fire Dept - Fire Truck Repairs </t>
  </si>
  <si>
    <t xml:space="preserve">Fire Dept - Training Material &amp; Supplies </t>
  </si>
  <si>
    <t xml:space="preserve">Fire Dept - Training Lodging Expense </t>
  </si>
  <si>
    <t xml:space="preserve">Fire Dept - Training Meals Expense </t>
  </si>
  <si>
    <t xml:space="preserve">Fire Dept - Training Mileage Costs </t>
  </si>
  <si>
    <t>Fire Dept - Training Registration Costs</t>
  </si>
  <si>
    <t xml:space="preserve">Fire Dept - Firefighter Rehab - Meals &amp; Water </t>
  </si>
  <si>
    <t xml:space="preserve">Fire Dept - Vehicle Allowance (part time) </t>
  </si>
  <si>
    <t xml:space="preserve">Fire Dept - WCB </t>
  </si>
  <si>
    <t xml:space="preserve">Fire Dept - Honorariums </t>
  </si>
  <si>
    <t xml:space="preserve">Fire Dept - Fire Prevention Program </t>
  </si>
  <si>
    <t>1-1-15-151-750-75000</t>
  </si>
  <si>
    <t>1-1-15-151-750-75001</t>
  </si>
  <si>
    <t>1-1-15-151-750-75005</t>
  </si>
  <si>
    <t>Computer Workstations</t>
  </si>
  <si>
    <t>1-1-15-151-750-75010</t>
  </si>
  <si>
    <t>1-1-15-151-750-75012</t>
  </si>
  <si>
    <t xml:space="preserve">Fire Dept - Photocopier Lease &amp; Maintenance </t>
  </si>
  <si>
    <t xml:space="preserve">Fire Dept - Small Computer &amp; Office Equipment </t>
  </si>
  <si>
    <t xml:space="preserve">Fire Dept - Computer &amp; Office Supplies  </t>
  </si>
  <si>
    <t xml:space="preserve">Fire Dept - Vehicle Allowance (Full time) </t>
  </si>
  <si>
    <t>Fire Dept - Wages - City Protection</t>
  </si>
  <si>
    <t xml:space="preserve">Fire Dept - Vacation Benefit  </t>
  </si>
  <si>
    <t xml:space="preserve">Fire Dept - Standby Charges </t>
  </si>
  <si>
    <t xml:space="preserve">Fire Dept - Stat Wages </t>
  </si>
  <si>
    <t>Fire Dept - Mutual Aid Fire Wages</t>
  </si>
  <si>
    <t xml:space="preserve">Fire Dept - Practice Wages </t>
  </si>
  <si>
    <t xml:space="preserve">Fire Dept - Training Wages </t>
  </si>
  <si>
    <t xml:space="preserve">Fire Dept - Full time Fire protection Wages &amp; Benefits </t>
  </si>
  <si>
    <t xml:space="preserve">Fire Dept - 911 Service Contract </t>
  </si>
  <si>
    <t xml:space="preserve">Fire Dept - Fire Hydrant Industrial Park - 50% </t>
  </si>
  <si>
    <t xml:space="preserve">Fire Dept - Fire Hydrant Charges </t>
  </si>
  <si>
    <t xml:space="preserve">Fire Dept - Photocopier Charges - Administration </t>
  </si>
  <si>
    <t>1-1-15-151-800-80010</t>
  </si>
  <si>
    <t xml:space="preserve">Fire Dept - Memberships </t>
  </si>
  <si>
    <t>1-1-15-151-810-81000</t>
  </si>
  <si>
    <t xml:space="preserve">Fire Dept - Audit Fees </t>
  </si>
  <si>
    <t>1-1-15-151-855-85515</t>
  </si>
  <si>
    <t xml:space="preserve">Fire Dept - Health Protection Program </t>
  </si>
  <si>
    <t>1-1-15-151-855-85516</t>
  </si>
  <si>
    <t xml:space="preserve">Fire Dept - Other Program and Events </t>
  </si>
  <si>
    <t>Maintenance Room Repairs</t>
  </si>
  <si>
    <t xml:space="preserve">Fire Dept - Postage &amp; Delivery </t>
  </si>
  <si>
    <t>Sidewalk Along North Wall</t>
  </si>
  <si>
    <t>FleetNet Radios (2)</t>
  </si>
  <si>
    <t>VARIANCE</t>
  </si>
  <si>
    <t>1-1-50-503-925-92500</t>
  </si>
  <si>
    <t>Contribution to Capital - Fire Department</t>
  </si>
  <si>
    <t>SCBA (6 Units)</t>
  </si>
  <si>
    <t>SHED Construction (Association will fund privately)</t>
  </si>
  <si>
    <t>Uniforms for Members (Association will fund privately)</t>
  </si>
  <si>
    <t>Fire Department - Total</t>
  </si>
  <si>
    <t>REVENUE</t>
  </si>
  <si>
    <t>1-1-05-151-370-37000</t>
  </si>
  <si>
    <t xml:space="preserve">Fire Department Revenue </t>
  </si>
  <si>
    <t>Fines - Fire False Alarms</t>
  </si>
  <si>
    <t>Fire Inspection Revenue</t>
  </si>
  <si>
    <t>Motor Vehicle Collision Recoveries</t>
  </si>
  <si>
    <t>Fire Department - Total Revenue</t>
  </si>
  <si>
    <t>2015 Budget</t>
  </si>
  <si>
    <t>MESC Fall Conference</t>
  </si>
  <si>
    <t>Manitoba Association of Fire Chiefs</t>
  </si>
  <si>
    <t>Canadian Association of Fire Chiefs</t>
  </si>
  <si>
    <t>Canadian Association of Fire Investigators</t>
  </si>
  <si>
    <t>National Fire Protection Association</t>
  </si>
  <si>
    <t>Fire &amp; Life Safety Educator Conference</t>
  </si>
  <si>
    <t>ESI Level I Seminar</t>
  </si>
  <si>
    <t>Haz Mat Tech Seminar</t>
  </si>
  <si>
    <t>Fire Department - Revenue</t>
  </si>
  <si>
    <t>Ref</t>
  </si>
  <si>
    <t>MESC Fall Conference/FF Exams/HMOps Exams</t>
  </si>
  <si>
    <t>Pump Tests on Engines 07, 10 and 11</t>
  </si>
  <si>
    <t>Enclosed Trailer Modifications</t>
  </si>
  <si>
    <t>Sofa/Love Seat (Waiting Area)</t>
  </si>
  <si>
    <t>Riding Mountain Mutual Aid District</t>
  </si>
  <si>
    <t>Meritorius Service Award Coins</t>
  </si>
  <si>
    <t>Class A Uniforms (2/3 Funded by FF Association)</t>
  </si>
  <si>
    <t>Minitor VI pagers (2)</t>
  </si>
  <si>
    <t>Classroom Paint</t>
  </si>
  <si>
    <t>Flat Deck Trailer for UTV</t>
  </si>
  <si>
    <t>Skid Unit for Grass Fires (Reimbursed by Countryfest)</t>
  </si>
  <si>
    <t>Written &amp; Practical Exams</t>
  </si>
  <si>
    <t>2015 Actual</t>
  </si>
  <si>
    <t>2016 Budget</t>
  </si>
  <si>
    <t>Gauge Replacement on Tanker 01</t>
  </si>
  <si>
    <t>URespond software Subscription</t>
  </si>
  <si>
    <t>The following document is a template for establishing an operating budget. The items represented in this template are examples of items that a local fire service may need to purchase.  This list is by no means prescriptive or exhaustive.  It is the responsibility of each local fire service and CAO to establish its own priorities based on its current and future needs</t>
  </si>
  <si>
    <t>FIN Template 4 - Fire Department Operating Budget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</si>
</sst>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quot;Yes&quot;;&quot;Yes&quot;;&quot;No&quot;"/>
    <numFmt numFmtId="174" formatCode="&quot;True&quot;;&quot;True&quot;;&quot;False&quot;"/>
    <numFmt numFmtId="175" formatCode="&quot;On&quot;;&quot;On&quot;;&quot;Off&quot;"/>
    <numFmt numFmtId="176" formatCode="[$€-2]\ #,##0.00_);[Red]\([$€-2]\ #,##0.00\)"/>
  </numFmts>
  <fonts count="48">
    <font>
      <sz val="10"/>
      <name val="Arial"/>
      <family val="0"/>
    </font>
    <font>
      <b/>
      <sz val="10"/>
      <name val="Arial"/>
      <family val="2"/>
    </font>
    <font>
      <strike/>
      <sz val="10"/>
      <name val="Arial"/>
      <family val="2"/>
    </font>
    <font>
      <sz val="11"/>
      <color indexed="10"/>
      <name val="ScalaSansLF-Regular"/>
      <family val="0"/>
    </font>
    <font>
      <sz val="10"/>
      <color indexed="10"/>
      <name val="Arial"/>
      <family val="2"/>
    </font>
    <font>
      <b/>
      <sz val="10"/>
      <color indexed="10"/>
      <name val="Arial"/>
      <family val="2"/>
    </font>
    <font>
      <sz val="12"/>
      <name val="Arial"/>
      <family val="2"/>
    </font>
    <font>
      <b/>
      <sz val="12"/>
      <name val="Arial"/>
      <family val="2"/>
    </font>
    <font>
      <strike/>
      <sz val="12"/>
      <name val="Arial"/>
      <family val="2"/>
    </font>
    <font>
      <b/>
      <sz val="12"/>
      <color indexed="10"/>
      <name val="Arial"/>
      <family val="2"/>
    </font>
    <font>
      <sz val="12"/>
      <color indexed="10"/>
      <name val="Arial"/>
      <family val="2"/>
    </font>
    <font>
      <sz val="12"/>
      <color indexed="10"/>
      <name val="ScalaSansLF-Regular"/>
      <family val="0"/>
    </font>
    <font>
      <b/>
      <i/>
      <u val="single"/>
      <sz val="12"/>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80">
    <xf numFmtId="0" fontId="0" fillId="0" borderId="0" xfId="0" applyAlignment="1">
      <alignment/>
    </xf>
    <xf numFmtId="44" fontId="0" fillId="0" borderId="0" xfId="0" applyNumberFormat="1" applyAlignment="1">
      <alignment/>
    </xf>
    <xf numFmtId="0" fontId="1" fillId="0" borderId="0" xfId="0" applyFont="1" applyAlignment="1">
      <alignment/>
    </xf>
    <xf numFmtId="44" fontId="1" fillId="0" borderId="0" xfId="0" applyNumberFormat="1" applyFont="1" applyAlignment="1">
      <alignment/>
    </xf>
    <xf numFmtId="0" fontId="0" fillId="0" borderId="0" xfId="0" applyAlignment="1">
      <alignment horizontal="left" indent="2"/>
    </xf>
    <xf numFmtId="0" fontId="0" fillId="0" borderId="0" xfId="0" applyAlignment="1">
      <alignment horizontal="left" indent="1"/>
    </xf>
    <xf numFmtId="0" fontId="1" fillId="0" borderId="0" xfId="0" applyFont="1" applyAlignment="1">
      <alignment horizontal="center"/>
    </xf>
    <xf numFmtId="0" fontId="0" fillId="0" borderId="0" xfId="0" applyAlignment="1">
      <alignment horizontal="center"/>
    </xf>
    <xf numFmtId="0" fontId="2" fillId="0" borderId="0" xfId="0" applyFont="1" applyAlignment="1">
      <alignment horizontal="center"/>
    </xf>
    <xf numFmtId="0" fontId="2" fillId="0" borderId="0" xfId="0" applyFont="1" applyAlignment="1">
      <alignment horizontal="left" indent="1"/>
    </xf>
    <xf numFmtId="44" fontId="0" fillId="0" borderId="0" xfId="0" applyNumberFormat="1" applyAlignment="1">
      <alignment horizontal="left" indent="1"/>
    </xf>
    <xf numFmtId="44" fontId="0" fillId="0" borderId="0" xfId="0" applyNumberFormat="1" applyAlignment="1">
      <alignment horizontal="left" indent="2"/>
    </xf>
    <xf numFmtId="44" fontId="2" fillId="0" borderId="0" xfId="0" applyNumberFormat="1" applyFont="1" applyAlignment="1">
      <alignment horizontal="left" indent="1"/>
    </xf>
    <xf numFmtId="10" fontId="0" fillId="0" borderId="0" xfId="0" applyNumberFormat="1" applyAlignment="1">
      <alignment/>
    </xf>
    <xf numFmtId="0" fontId="3" fillId="0" borderId="0" xfId="0" applyFont="1" applyAlignment="1">
      <alignment/>
    </xf>
    <xf numFmtId="0" fontId="4" fillId="0" borderId="0" xfId="0" applyFont="1" applyAlignment="1">
      <alignment/>
    </xf>
    <xf numFmtId="44" fontId="4" fillId="0" borderId="0" xfId="0" applyNumberFormat="1" applyFont="1" applyAlignment="1">
      <alignment/>
    </xf>
    <xf numFmtId="0" fontId="4" fillId="0" borderId="0" xfId="0" applyFont="1" applyAlignment="1">
      <alignment horizontal="left" indent="1"/>
    </xf>
    <xf numFmtId="0" fontId="4" fillId="0" borderId="0" xfId="0" applyFont="1" applyAlignment="1">
      <alignment horizontal="left" indent="1"/>
    </xf>
    <xf numFmtId="44" fontId="4" fillId="0" borderId="0" xfId="0" applyNumberFormat="1" applyFont="1" applyAlignment="1">
      <alignment/>
    </xf>
    <xf numFmtId="44" fontId="5" fillId="0" borderId="0" xfId="0" applyNumberFormat="1" applyFont="1" applyAlignment="1">
      <alignment/>
    </xf>
    <xf numFmtId="10" fontId="5" fillId="0" borderId="0" xfId="0" applyNumberFormat="1" applyFont="1" applyAlignment="1">
      <alignment/>
    </xf>
    <xf numFmtId="10" fontId="1" fillId="0" borderId="0" xfId="0" applyNumberFormat="1" applyFont="1" applyAlignment="1">
      <alignment/>
    </xf>
    <xf numFmtId="0" fontId="0" fillId="0" borderId="0" xfId="0" applyFont="1" applyBorder="1" applyAlignment="1">
      <alignment/>
    </xf>
    <xf numFmtId="44" fontId="0" fillId="0" borderId="0" xfId="0" applyNumberFormat="1" applyFont="1" applyBorder="1" applyAlignment="1">
      <alignment/>
    </xf>
    <xf numFmtId="0" fontId="1" fillId="0" borderId="0" xfId="0" applyFont="1" applyBorder="1" applyAlignment="1">
      <alignment horizontal="left"/>
    </xf>
    <xf numFmtId="0" fontId="0" fillId="0" borderId="0" xfId="0" applyFont="1" applyBorder="1" applyAlignment="1">
      <alignment horizontal="left" indent="1"/>
    </xf>
    <xf numFmtId="44" fontId="1" fillId="0" borderId="0" xfId="44" applyNumberFormat="1" applyFont="1" applyBorder="1" applyAlignment="1">
      <alignment horizontal="right"/>
    </xf>
    <xf numFmtId="44" fontId="1" fillId="0" borderId="0" xfId="55" applyNumberFormat="1" applyFont="1" applyBorder="1">
      <alignment/>
      <protection/>
    </xf>
    <xf numFmtId="10" fontId="0" fillId="0" borderId="0" xfId="0" applyNumberFormat="1" applyFont="1" applyAlignment="1">
      <alignment/>
    </xf>
    <xf numFmtId="172" fontId="1" fillId="0" borderId="0" xfId="0" applyNumberFormat="1" applyFont="1" applyAlignment="1">
      <alignment horizontal="center" vertical="center"/>
    </xf>
    <xf numFmtId="170" fontId="0" fillId="0" borderId="0" xfId="0" applyNumberFormat="1" applyAlignment="1">
      <alignment/>
    </xf>
    <xf numFmtId="2" fontId="0" fillId="0" borderId="0" xfId="0" applyNumberFormat="1" applyAlignment="1">
      <alignment/>
    </xf>
    <xf numFmtId="0" fontId="6" fillId="0" borderId="0" xfId="0" applyFont="1" applyAlignment="1">
      <alignment horizontal="center"/>
    </xf>
    <xf numFmtId="0" fontId="6" fillId="0" borderId="0" xfId="0" applyFont="1" applyAlignment="1">
      <alignment/>
    </xf>
    <xf numFmtId="170" fontId="6" fillId="0" borderId="0" xfId="0" applyNumberFormat="1" applyFont="1" applyAlignment="1">
      <alignment/>
    </xf>
    <xf numFmtId="44" fontId="6" fillId="0" borderId="0" xfId="0" applyNumberFormat="1" applyFont="1" applyAlignment="1">
      <alignment/>
    </xf>
    <xf numFmtId="172" fontId="7" fillId="0" borderId="0" xfId="0" applyNumberFormat="1" applyFont="1" applyAlignment="1">
      <alignment horizontal="center" vertical="center"/>
    </xf>
    <xf numFmtId="2" fontId="6" fillId="0" borderId="0" xfId="0" applyNumberFormat="1" applyFont="1" applyAlignment="1">
      <alignment/>
    </xf>
    <xf numFmtId="0" fontId="7" fillId="0" borderId="0" xfId="0" applyFont="1" applyAlignment="1">
      <alignment/>
    </xf>
    <xf numFmtId="2" fontId="7" fillId="0" borderId="0" xfId="0" applyNumberFormat="1" applyFont="1" applyAlignment="1">
      <alignment/>
    </xf>
    <xf numFmtId="0" fontId="6" fillId="0" borderId="0" xfId="0" applyFont="1" applyAlignment="1">
      <alignment horizontal="left" indent="1"/>
    </xf>
    <xf numFmtId="44" fontId="6" fillId="0" borderId="0" xfId="0" applyNumberFormat="1" applyFont="1" applyFill="1" applyAlignment="1">
      <alignment/>
    </xf>
    <xf numFmtId="0" fontId="6" fillId="0" borderId="0" xfId="0" applyFont="1" applyAlignment="1">
      <alignment horizontal="left" indent="2"/>
    </xf>
    <xf numFmtId="0" fontId="8" fillId="0" borderId="0" xfId="0" applyFont="1" applyAlignment="1">
      <alignment horizontal="center"/>
    </xf>
    <xf numFmtId="0" fontId="8" fillId="0" borderId="0" xfId="0" applyFont="1" applyAlignment="1">
      <alignment horizontal="left" indent="1"/>
    </xf>
    <xf numFmtId="170" fontId="8" fillId="0" borderId="0" xfId="0" applyNumberFormat="1" applyFont="1" applyAlignment="1">
      <alignment/>
    </xf>
    <xf numFmtId="44" fontId="7" fillId="0" borderId="0" xfId="0" applyNumberFormat="1" applyFont="1" applyAlignment="1">
      <alignment/>
    </xf>
    <xf numFmtId="10" fontId="7" fillId="0" borderId="0" xfId="0" applyNumberFormat="1" applyFont="1" applyAlignment="1">
      <alignment horizontal="center"/>
    </xf>
    <xf numFmtId="0" fontId="7" fillId="0" borderId="0" xfId="0" applyFont="1" applyAlignment="1">
      <alignment horizontal="right"/>
    </xf>
    <xf numFmtId="44" fontId="9" fillId="0" borderId="0" xfId="0" applyNumberFormat="1" applyFont="1" applyAlignment="1">
      <alignment/>
    </xf>
    <xf numFmtId="0" fontId="10" fillId="0" borderId="0" xfId="0" applyFont="1" applyAlignment="1">
      <alignment/>
    </xf>
    <xf numFmtId="170" fontId="10" fillId="0" borderId="0" xfId="0" applyNumberFormat="1" applyFont="1" applyAlignment="1">
      <alignment/>
    </xf>
    <xf numFmtId="44" fontId="10" fillId="0" borderId="0" xfId="0" applyNumberFormat="1" applyFont="1" applyAlignment="1">
      <alignment/>
    </xf>
    <xf numFmtId="172" fontId="9" fillId="0" borderId="0" xfId="0" applyNumberFormat="1" applyFont="1" applyAlignment="1">
      <alignment horizontal="center" vertical="center"/>
    </xf>
    <xf numFmtId="0" fontId="11" fillId="0" borderId="0" xfId="0" applyFont="1" applyAlignment="1">
      <alignment/>
    </xf>
    <xf numFmtId="0" fontId="10" fillId="0" borderId="0" xfId="0" applyFont="1" applyAlignment="1">
      <alignment horizontal="left" indent="1"/>
    </xf>
    <xf numFmtId="2" fontId="9" fillId="0" borderId="0" xfId="0" applyNumberFormat="1" applyFont="1" applyAlignment="1">
      <alignment/>
    </xf>
    <xf numFmtId="0" fontId="6" fillId="0" borderId="0" xfId="0" applyFont="1" applyBorder="1" applyAlignment="1">
      <alignment/>
    </xf>
    <xf numFmtId="0" fontId="7" fillId="0" borderId="0" xfId="0" applyFont="1" applyBorder="1" applyAlignment="1">
      <alignment horizontal="left"/>
    </xf>
    <xf numFmtId="170" fontId="6" fillId="0" borderId="0" xfId="0" applyNumberFormat="1" applyFont="1" applyBorder="1" applyAlignment="1">
      <alignment/>
    </xf>
    <xf numFmtId="0" fontId="6" fillId="0" borderId="0" xfId="0" applyFont="1" applyBorder="1" applyAlignment="1">
      <alignment horizontal="left" indent="1"/>
    </xf>
    <xf numFmtId="44" fontId="6" fillId="0" borderId="0" xfId="0" applyNumberFormat="1" applyFont="1" applyBorder="1" applyAlignment="1">
      <alignment/>
    </xf>
    <xf numFmtId="170" fontId="7" fillId="0" borderId="0" xfId="44" applyNumberFormat="1" applyFont="1" applyBorder="1" applyAlignment="1">
      <alignment/>
    </xf>
    <xf numFmtId="44" fontId="7" fillId="0" borderId="0" xfId="55" applyNumberFormat="1" applyFont="1" applyBorder="1">
      <alignment/>
      <protection/>
    </xf>
    <xf numFmtId="0" fontId="12" fillId="0" borderId="0" xfId="0" applyFont="1" applyAlignment="1">
      <alignment horizontal="center" vertical="top"/>
    </xf>
    <xf numFmtId="0" fontId="6" fillId="0" borderId="0" xfId="0" applyFont="1" applyAlignment="1">
      <alignment vertical="top"/>
    </xf>
    <xf numFmtId="0" fontId="13" fillId="0" borderId="0" xfId="0" applyFont="1" applyAlignment="1">
      <alignment horizontal="center" vertical="center"/>
    </xf>
    <xf numFmtId="0" fontId="13" fillId="0" borderId="0" xfId="0" applyFont="1" applyAlignment="1">
      <alignment vertical="center"/>
    </xf>
    <xf numFmtId="170" fontId="13" fillId="0" borderId="0" xfId="0" applyNumberFormat="1" applyFont="1" applyAlignment="1">
      <alignment vertical="center"/>
    </xf>
    <xf numFmtId="44" fontId="13" fillId="0" borderId="0" xfId="0" applyNumberFormat="1" applyFont="1" applyAlignment="1">
      <alignment horizontal="center" vertical="center"/>
    </xf>
    <xf numFmtId="44" fontId="13" fillId="0" borderId="0" xfId="0" applyNumberFormat="1" applyFont="1" applyFill="1" applyAlignment="1">
      <alignment horizontal="center" vertical="center"/>
    </xf>
    <xf numFmtId="172" fontId="13" fillId="0" borderId="0" xfId="0" applyNumberFormat="1" applyFont="1" applyAlignment="1">
      <alignment horizontal="center" vertical="center"/>
    </xf>
    <xf numFmtId="0" fontId="1" fillId="0" borderId="0" xfId="55" applyFont="1" applyBorder="1" applyAlignment="1">
      <alignment horizontal="right"/>
      <protection/>
    </xf>
    <xf numFmtId="0" fontId="5" fillId="0" borderId="0" xfId="55" applyFont="1" applyBorder="1" applyAlignment="1">
      <alignment horizontal="right"/>
      <protection/>
    </xf>
    <xf numFmtId="0" fontId="7" fillId="0" borderId="0" xfId="55" applyFont="1" applyBorder="1" applyAlignment="1">
      <alignment horizontal="right"/>
      <protection/>
    </xf>
    <xf numFmtId="0" fontId="9" fillId="0" borderId="0" xfId="55" applyFont="1" applyBorder="1" applyAlignment="1">
      <alignment horizontal="right"/>
      <protection/>
    </xf>
    <xf numFmtId="0" fontId="6" fillId="0" borderId="0" xfId="0" applyFont="1" applyAlignment="1">
      <alignment horizontal="center" vertical="top" wrapText="1"/>
    </xf>
    <xf numFmtId="0" fontId="0" fillId="0" borderId="0" xfId="0" applyAlignment="1">
      <alignment wrapText="1"/>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99"/>
  <sheetViews>
    <sheetView zoomScalePageLayoutView="0" workbookViewId="0" topLeftCell="A79">
      <selection activeCell="B97" sqref="B97"/>
    </sheetView>
  </sheetViews>
  <sheetFormatPr defaultColWidth="9.140625" defaultRowHeight="12.75"/>
  <cols>
    <col min="1" max="1" width="19.140625" style="7" bestFit="1" customWidth="1"/>
    <col min="2" max="2" width="53.7109375" style="0" customWidth="1"/>
    <col min="3" max="3" width="15.140625" style="1" bestFit="1" customWidth="1"/>
    <col min="4" max="4" width="13.28125" style="1" bestFit="1" customWidth="1"/>
    <col min="5" max="5" width="13.00390625" style="1" bestFit="1" customWidth="1"/>
    <col min="6" max="6" width="13.28125" style="1" bestFit="1" customWidth="1"/>
    <col min="7" max="7" width="11.57421875" style="1" bestFit="1" customWidth="1"/>
    <col min="8" max="8" width="12.00390625" style="0" bestFit="1" customWidth="1"/>
  </cols>
  <sheetData>
    <row r="1" spans="1:7" s="2" customFormat="1" ht="12.75">
      <c r="A1" s="6" t="s">
        <v>30</v>
      </c>
      <c r="B1" s="2" t="s">
        <v>31</v>
      </c>
      <c r="C1" s="3"/>
      <c r="D1" s="3" t="s">
        <v>32</v>
      </c>
      <c r="E1" s="3" t="s">
        <v>33</v>
      </c>
      <c r="F1" s="3" t="s">
        <v>34</v>
      </c>
      <c r="G1" s="3" t="s">
        <v>128</v>
      </c>
    </row>
    <row r="2" spans="1:7" ht="12.75">
      <c r="A2" s="7" t="s">
        <v>10</v>
      </c>
      <c r="B2" s="5" t="s">
        <v>114</v>
      </c>
      <c r="C2" s="10"/>
      <c r="D2" s="1">
        <v>50685</v>
      </c>
      <c r="E2" s="1">
        <v>49867.5</v>
      </c>
      <c r="F2" s="1">
        <v>49867.5</v>
      </c>
      <c r="G2" s="1">
        <f>SUM(F2)-D2</f>
        <v>-817.5</v>
      </c>
    </row>
    <row r="3" spans="1:7" ht="12.75">
      <c r="A3" s="7" t="s">
        <v>11</v>
      </c>
      <c r="B3" s="5" t="s">
        <v>113</v>
      </c>
      <c r="C3" s="10"/>
      <c r="D3" s="1">
        <v>1007.5</v>
      </c>
      <c r="E3" s="1">
        <v>991.25</v>
      </c>
      <c r="F3" s="1">
        <v>991.25</v>
      </c>
      <c r="G3" s="1">
        <f>SUM(F3)-D3</f>
        <v>-16.25</v>
      </c>
    </row>
    <row r="4" spans="1:7" ht="12.75">
      <c r="A4" s="7" t="s">
        <v>12</v>
      </c>
      <c r="B4" s="5" t="s">
        <v>112</v>
      </c>
      <c r="C4" s="10"/>
      <c r="D4" s="1">
        <v>24670.49</v>
      </c>
      <c r="E4" s="1">
        <v>24670.49</v>
      </c>
      <c r="F4" s="1">
        <v>24670.49</v>
      </c>
      <c r="G4" s="1">
        <f>SUM(F4)-D4</f>
        <v>0</v>
      </c>
    </row>
    <row r="5" spans="1:7" ht="12.75">
      <c r="A5" s="7" t="s">
        <v>13</v>
      </c>
      <c r="B5" s="5" t="s">
        <v>111</v>
      </c>
      <c r="C5" s="10"/>
      <c r="D5" s="1">
        <v>80340</v>
      </c>
      <c r="E5" s="1">
        <v>79228.41</v>
      </c>
      <c r="F5" s="1">
        <v>80340</v>
      </c>
      <c r="G5" s="1">
        <f>SUM(F5)-D5</f>
        <v>0</v>
      </c>
    </row>
    <row r="6" spans="2:3" ht="12.75">
      <c r="B6" s="4" t="s">
        <v>0</v>
      </c>
      <c r="C6" s="11"/>
    </row>
    <row r="7" spans="2:3" ht="12.75">
      <c r="B7" s="4" t="s">
        <v>1</v>
      </c>
      <c r="C7" s="11"/>
    </row>
    <row r="8" spans="1:7" ht="12.75">
      <c r="A8" s="7" t="s">
        <v>14</v>
      </c>
      <c r="B8" s="5" t="s">
        <v>103</v>
      </c>
      <c r="C8" s="10"/>
      <c r="D8" s="1">
        <v>4800</v>
      </c>
      <c r="E8" s="1">
        <v>4800.12</v>
      </c>
      <c r="F8" s="1">
        <v>4800</v>
      </c>
      <c r="G8" s="1">
        <f aca="true" t="shared" si="0" ref="G8:G16">SUM(F8)-D8</f>
        <v>0</v>
      </c>
    </row>
    <row r="9" spans="1:7" ht="12.75">
      <c r="A9" s="7" t="s">
        <v>15</v>
      </c>
      <c r="B9" s="5" t="s">
        <v>104</v>
      </c>
      <c r="C9" s="10"/>
      <c r="D9" s="1">
        <v>70000</v>
      </c>
      <c r="E9" s="1">
        <v>90094.24</v>
      </c>
      <c r="F9" s="1">
        <v>70000</v>
      </c>
      <c r="G9" s="1">
        <f t="shared" si="0"/>
        <v>0</v>
      </c>
    </row>
    <row r="10" spans="1:7" ht="12.75">
      <c r="A10" s="7" t="s">
        <v>16</v>
      </c>
      <c r="B10" s="5" t="s">
        <v>105</v>
      </c>
      <c r="C10" s="10"/>
      <c r="D10" s="1">
        <v>7000</v>
      </c>
      <c r="E10" s="1">
        <v>7516.96</v>
      </c>
      <c r="F10" s="1">
        <v>7000</v>
      </c>
      <c r="G10" s="1">
        <f t="shared" si="0"/>
        <v>0</v>
      </c>
    </row>
    <row r="11" spans="1:7" ht="12.75">
      <c r="A11" s="7" t="s">
        <v>17</v>
      </c>
      <c r="B11" s="5" t="s">
        <v>106</v>
      </c>
      <c r="C11" s="10"/>
      <c r="D11" s="1">
        <v>10000</v>
      </c>
      <c r="E11" s="1">
        <v>10440</v>
      </c>
      <c r="F11" s="1">
        <v>10000</v>
      </c>
      <c r="G11" s="1">
        <f t="shared" si="0"/>
        <v>0</v>
      </c>
    </row>
    <row r="12" spans="1:7" ht="12.75">
      <c r="A12" s="7" t="s">
        <v>18</v>
      </c>
      <c r="B12" s="5" t="s">
        <v>107</v>
      </c>
      <c r="C12" s="10"/>
      <c r="D12" s="1">
        <v>6000</v>
      </c>
      <c r="E12" s="1">
        <v>5193.22</v>
      </c>
      <c r="F12" s="1">
        <v>6000</v>
      </c>
      <c r="G12" s="1">
        <f t="shared" si="0"/>
        <v>0</v>
      </c>
    </row>
    <row r="13" spans="1:7" ht="12.75">
      <c r="A13" s="7" t="s">
        <v>19</v>
      </c>
      <c r="B13" s="5" t="s">
        <v>108</v>
      </c>
      <c r="C13" s="10"/>
      <c r="D13" s="1">
        <v>500</v>
      </c>
      <c r="E13" s="1">
        <v>5873.13</v>
      </c>
      <c r="F13" s="1">
        <v>500</v>
      </c>
      <c r="G13" s="1">
        <f t="shared" si="0"/>
        <v>0</v>
      </c>
    </row>
    <row r="14" spans="1:7" ht="12.75">
      <c r="A14" s="7" t="s">
        <v>20</v>
      </c>
      <c r="B14" s="5" t="s">
        <v>109</v>
      </c>
      <c r="C14" s="10"/>
      <c r="D14" s="1">
        <v>55000</v>
      </c>
      <c r="E14" s="1">
        <v>54208.84</v>
      </c>
      <c r="F14" s="1">
        <v>55000</v>
      </c>
      <c r="G14" s="1">
        <f t="shared" si="0"/>
        <v>0</v>
      </c>
    </row>
    <row r="15" spans="1:7" ht="12.75">
      <c r="A15" s="7" t="s">
        <v>21</v>
      </c>
      <c r="B15" s="5" t="s">
        <v>110</v>
      </c>
      <c r="C15" s="10"/>
      <c r="D15" s="1">
        <v>1000</v>
      </c>
      <c r="E15" s="1">
        <v>0</v>
      </c>
      <c r="F15" s="1">
        <v>1000</v>
      </c>
      <c r="G15" s="1">
        <f t="shared" si="0"/>
        <v>0</v>
      </c>
    </row>
    <row r="16" spans="1:7" ht="12.75">
      <c r="A16" s="7" t="s">
        <v>22</v>
      </c>
      <c r="B16" s="5" t="s">
        <v>92</v>
      </c>
      <c r="C16" s="10"/>
      <c r="D16" s="1">
        <v>6600</v>
      </c>
      <c r="E16" s="1">
        <v>6600</v>
      </c>
      <c r="F16" s="1">
        <v>6600</v>
      </c>
      <c r="G16" s="1">
        <f t="shared" si="0"/>
        <v>0</v>
      </c>
    </row>
    <row r="17" spans="2:3" ht="12.75">
      <c r="B17" s="4" t="s">
        <v>2</v>
      </c>
      <c r="C17" s="11"/>
    </row>
    <row r="18" spans="2:3" ht="12.75">
      <c r="B18" s="4" t="s">
        <v>3</v>
      </c>
      <c r="C18" s="11"/>
    </row>
    <row r="19" spans="2:3" ht="12.75">
      <c r="B19" s="4" t="s">
        <v>4</v>
      </c>
      <c r="C19" s="11"/>
    </row>
    <row r="20" spans="1:7" ht="12.75">
      <c r="A20" s="7" t="s">
        <v>23</v>
      </c>
      <c r="B20" s="5" t="s">
        <v>91</v>
      </c>
      <c r="C20" s="10"/>
      <c r="D20" s="1">
        <v>1375</v>
      </c>
      <c r="E20" s="1">
        <v>1375</v>
      </c>
      <c r="F20" s="1">
        <v>1375</v>
      </c>
      <c r="G20" s="1">
        <f>SUM(F20)-D20</f>
        <v>0</v>
      </c>
    </row>
    <row r="21" spans="1:6" ht="12.75">
      <c r="A21" s="8" t="s">
        <v>24</v>
      </c>
      <c r="B21" s="9" t="s">
        <v>90</v>
      </c>
      <c r="C21" s="12"/>
      <c r="D21" s="1">
        <v>0</v>
      </c>
      <c r="E21" s="1">
        <v>0</v>
      </c>
      <c r="F21" s="1">
        <v>0</v>
      </c>
    </row>
    <row r="22" spans="1:7" ht="12.75">
      <c r="A22" s="7" t="s">
        <v>25</v>
      </c>
      <c r="B22" s="5" t="s">
        <v>89</v>
      </c>
      <c r="C22" s="10"/>
      <c r="D22" s="1">
        <v>2000</v>
      </c>
      <c r="E22" s="1">
        <v>2047.09</v>
      </c>
      <c r="F22" s="1">
        <v>2000</v>
      </c>
      <c r="G22" s="1">
        <f>SUM(F22)-D22</f>
        <v>0</v>
      </c>
    </row>
    <row r="23" spans="1:7" ht="12.75">
      <c r="A23" s="7" t="s">
        <v>26</v>
      </c>
      <c r="B23" s="5" t="s">
        <v>88</v>
      </c>
      <c r="C23" s="10"/>
      <c r="D23" s="1">
        <v>2000</v>
      </c>
      <c r="E23" s="1">
        <v>2568.51</v>
      </c>
      <c r="F23" s="1">
        <v>1500</v>
      </c>
      <c r="G23" s="1">
        <f>SUM(F23)-D23</f>
        <v>-500</v>
      </c>
    </row>
    <row r="24" spans="2:3" ht="12.75">
      <c r="B24" s="4" t="s">
        <v>36</v>
      </c>
      <c r="C24" s="11"/>
    </row>
    <row r="25" spans="2:3" ht="12.75">
      <c r="B25" s="4" t="s">
        <v>35</v>
      </c>
      <c r="C25" s="11"/>
    </row>
    <row r="26" spans="1:7" ht="12.75">
      <c r="A26" s="7" t="s">
        <v>27</v>
      </c>
      <c r="B26" s="5" t="s">
        <v>87</v>
      </c>
      <c r="C26" s="10"/>
      <c r="D26" s="1">
        <v>4000</v>
      </c>
      <c r="E26" s="1">
        <v>4148.64</v>
      </c>
      <c r="F26" s="1">
        <v>4000</v>
      </c>
      <c r="G26" s="1">
        <f>SUM(F26)-D26</f>
        <v>0</v>
      </c>
    </row>
    <row r="27" spans="1:7" ht="12.75">
      <c r="A27" s="7" t="s">
        <v>28</v>
      </c>
      <c r="B27" s="5" t="s">
        <v>86</v>
      </c>
      <c r="C27" s="10"/>
      <c r="D27" s="1">
        <v>2000</v>
      </c>
      <c r="E27" s="1">
        <v>2483.67</v>
      </c>
      <c r="F27" s="1">
        <v>2000</v>
      </c>
      <c r="G27" s="1">
        <f>SUM(F27)-D27</f>
        <v>0</v>
      </c>
    </row>
    <row r="28" spans="1:7" ht="12.75">
      <c r="A28" s="7" t="s">
        <v>29</v>
      </c>
      <c r="B28" s="5" t="s">
        <v>85</v>
      </c>
      <c r="C28" s="10"/>
      <c r="D28" s="1">
        <v>3000</v>
      </c>
      <c r="E28" s="1">
        <v>3425.99</v>
      </c>
      <c r="F28" s="1">
        <v>3000</v>
      </c>
      <c r="G28" s="1">
        <f>SUM(F28)-D28</f>
        <v>0</v>
      </c>
    </row>
    <row r="29" spans="1:7" ht="12.75">
      <c r="A29" s="7" t="s">
        <v>37</v>
      </c>
      <c r="B29" s="5" t="s">
        <v>84</v>
      </c>
      <c r="C29" s="10"/>
      <c r="D29" s="1">
        <v>4000</v>
      </c>
      <c r="E29" s="1">
        <v>1583.45</v>
      </c>
      <c r="F29" s="1">
        <v>2500</v>
      </c>
      <c r="G29" s="1">
        <f>SUM(F29)-D29</f>
        <v>-1500</v>
      </c>
    </row>
    <row r="30" spans="1:7" ht="12.75">
      <c r="A30" s="7" t="s">
        <v>38</v>
      </c>
      <c r="B30" s="5" t="s">
        <v>83</v>
      </c>
      <c r="C30" s="10"/>
      <c r="D30" s="1">
        <v>20000</v>
      </c>
      <c r="E30" s="1">
        <v>31525.46</v>
      </c>
      <c r="F30" s="1">
        <v>20000</v>
      </c>
      <c r="G30" s="1">
        <f>SUM(F30)-D30</f>
        <v>0</v>
      </c>
    </row>
    <row r="31" spans="2:3" ht="12.75">
      <c r="B31" s="4" t="s">
        <v>39</v>
      </c>
      <c r="C31" s="11"/>
    </row>
    <row r="32" spans="2:3" ht="12.75">
      <c r="B32" s="4" t="s">
        <v>5</v>
      </c>
      <c r="C32" s="11"/>
    </row>
    <row r="33" spans="1:7" ht="12.75">
      <c r="A33" s="7" t="s">
        <v>40</v>
      </c>
      <c r="B33" s="5" t="s">
        <v>82</v>
      </c>
      <c r="C33" s="10"/>
      <c r="D33" s="1">
        <v>10000</v>
      </c>
      <c r="E33" s="1">
        <v>8280.01</v>
      </c>
      <c r="F33" s="1">
        <v>10000</v>
      </c>
      <c r="G33" s="1">
        <f>SUM(F33)-D33</f>
        <v>0</v>
      </c>
    </row>
    <row r="34" spans="2:3" ht="12.75">
      <c r="B34" s="4" t="s">
        <v>6</v>
      </c>
      <c r="C34" s="11"/>
    </row>
    <row r="35" spans="2:3" ht="12.75">
      <c r="B35" s="4" t="s">
        <v>41</v>
      </c>
      <c r="C35" s="11">
        <v>2000</v>
      </c>
    </row>
    <row r="36" spans="2:3" ht="12.75">
      <c r="B36" s="4" t="s">
        <v>42</v>
      </c>
      <c r="C36" s="11">
        <v>3000</v>
      </c>
    </row>
    <row r="37" spans="2:3" ht="12.75">
      <c r="B37" s="4" t="s">
        <v>127</v>
      </c>
      <c r="C37" s="11">
        <v>3500</v>
      </c>
    </row>
    <row r="38" spans="1:7" ht="12.75">
      <c r="A38" s="7" t="s">
        <v>43</v>
      </c>
      <c r="B38" s="5" t="s">
        <v>81</v>
      </c>
      <c r="C38" s="10"/>
      <c r="D38" s="1">
        <v>19500</v>
      </c>
      <c r="E38" s="1">
        <v>21218.05</v>
      </c>
      <c r="F38" s="1">
        <v>17000</v>
      </c>
      <c r="G38" s="1">
        <f>SUM(F38)-D38</f>
        <v>-2500</v>
      </c>
    </row>
    <row r="39" spans="2:3" ht="12.75">
      <c r="B39" s="4" t="s">
        <v>44</v>
      </c>
      <c r="C39" s="11">
        <v>1200</v>
      </c>
    </row>
    <row r="40" spans="2:3" ht="12.75">
      <c r="B40" s="4" t="s">
        <v>45</v>
      </c>
      <c r="C40" s="11">
        <v>2100</v>
      </c>
    </row>
    <row r="41" spans="2:3" ht="12.75">
      <c r="B41" s="4" t="s">
        <v>46</v>
      </c>
      <c r="C41" s="11">
        <v>5500</v>
      </c>
    </row>
    <row r="42" spans="2:3" ht="12.75">
      <c r="B42" s="4" t="s">
        <v>48</v>
      </c>
      <c r="C42" s="11">
        <v>3200</v>
      </c>
    </row>
    <row r="43" spans="2:3" ht="12.75">
      <c r="B43" s="4" t="s">
        <v>124</v>
      </c>
      <c r="C43" s="11">
        <v>1100</v>
      </c>
    </row>
    <row r="44" spans="2:3" ht="12.75">
      <c r="B44" s="4" t="s">
        <v>126</v>
      </c>
      <c r="C44" s="11">
        <v>3500</v>
      </c>
    </row>
    <row r="45" spans="2:3" ht="12.75">
      <c r="B45" s="4" t="s">
        <v>7</v>
      </c>
      <c r="C45" s="11"/>
    </row>
    <row r="46" spans="1:7" ht="12.75">
      <c r="A46" s="7" t="s">
        <v>47</v>
      </c>
      <c r="B46" s="5" t="s">
        <v>80</v>
      </c>
      <c r="C46" s="10"/>
      <c r="D46" s="1">
        <v>500</v>
      </c>
      <c r="E46" s="1">
        <v>449.4</v>
      </c>
      <c r="F46" s="1">
        <v>500</v>
      </c>
      <c r="G46" s="1">
        <f>SUM(F46)-D46</f>
        <v>0</v>
      </c>
    </row>
    <row r="47" spans="1:7" ht="12.75">
      <c r="A47" s="8" t="s">
        <v>49</v>
      </c>
      <c r="B47" s="9" t="s">
        <v>79</v>
      </c>
      <c r="C47" s="12"/>
      <c r="D47" s="1">
        <v>0</v>
      </c>
      <c r="E47" s="1">
        <v>0</v>
      </c>
      <c r="F47" s="1">
        <v>0</v>
      </c>
      <c r="G47" s="1">
        <f>SUM(F47)-D47</f>
        <v>0</v>
      </c>
    </row>
    <row r="48" spans="1:7" ht="12.75">
      <c r="A48" s="7" t="s">
        <v>50</v>
      </c>
      <c r="B48" s="5" t="s">
        <v>78</v>
      </c>
      <c r="C48" s="10"/>
      <c r="D48" s="1">
        <v>2000</v>
      </c>
      <c r="E48" s="1">
        <v>1373.52</v>
      </c>
      <c r="F48" s="1">
        <v>2000</v>
      </c>
      <c r="G48" s="1">
        <f>SUM(F48)-D48</f>
        <v>0</v>
      </c>
    </row>
    <row r="49" spans="1:7" ht="12.75">
      <c r="A49" s="7" t="s">
        <v>51</v>
      </c>
      <c r="B49" s="5" t="s">
        <v>77</v>
      </c>
      <c r="C49" s="10"/>
      <c r="D49" s="1">
        <v>25000</v>
      </c>
      <c r="E49" s="1">
        <v>33727.67</v>
      </c>
      <c r="F49" s="1">
        <v>25000</v>
      </c>
      <c r="G49" s="1">
        <f>SUM(F49)-D49</f>
        <v>0</v>
      </c>
    </row>
    <row r="50" spans="2:3" ht="12.75">
      <c r="B50" s="4" t="s">
        <v>8</v>
      </c>
      <c r="C50" s="11"/>
    </row>
    <row r="51" spans="2:3" ht="12.75">
      <c r="B51" s="4" t="s">
        <v>53</v>
      </c>
      <c r="C51" s="11">
        <v>12000</v>
      </c>
    </row>
    <row r="52" spans="2:3" ht="12.75">
      <c r="B52" s="4" t="s">
        <v>52</v>
      </c>
      <c r="C52" s="11">
        <v>10000</v>
      </c>
    </row>
    <row r="53" spans="1:7" ht="12.75">
      <c r="A53" s="7" t="s">
        <v>54</v>
      </c>
      <c r="B53" s="5" t="s">
        <v>76</v>
      </c>
      <c r="C53" s="10"/>
      <c r="D53" s="1">
        <v>7000</v>
      </c>
      <c r="E53" s="1">
        <v>6043.79</v>
      </c>
      <c r="F53" s="1">
        <v>7000</v>
      </c>
      <c r="G53" s="1">
        <f aca="true" t="shared" si="1" ref="G53:G67">SUM(F53)-D53</f>
        <v>0</v>
      </c>
    </row>
    <row r="54" spans="1:7" ht="12.75">
      <c r="A54" s="7" t="s">
        <v>55</v>
      </c>
      <c r="B54" s="5" t="s">
        <v>75</v>
      </c>
      <c r="C54" s="10"/>
      <c r="D54" s="1">
        <v>300</v>
      </c>
      <c r="E54" s="1">
        <v>0</v>
      </c>
      <c r="F54" s="1">
        <v>300</v>
      </c>
      <c r="G54" s="1">
        <f t="shared" si="1"/>
        <v>0</v>
      </c>
    </row>
    <row r="55" spans="1:7" ht="12.75">
      <c r="A55" s="7" t="s">
        <v>56</v>
      </c>
      <c r="B55" s="5" t="s">
        <v>74</v>
      </c>
      <c r="C55" s="10"/>
      <c r="D55" s="1">
        <v>5400</v>
      </c>
      <c r="E55" s="1">
        <v>6231.96</v>
      </c>
      <c r="F55" s="1">
        <v>5400</v>
      </c>
      <c r="G55" s="1">
        <f t="shared" si="1"/>
        <v>0</v>
      </c>
    </row>
    <row r="56" spans="1:7" ht="12.75">
      <c r="A56" s="7" t="s">
        <v>57</v>
      </c>
      <c r="B56" s="5" t="s">
        <v>73</v>
      </c>
      <c r="C56" s="10"/>
      <c r="D56" s="1">
        <v>5500</v>
      </c>
      <c r="E56" s="1">
        <v>4716.05</v>
      </c>
      <c r="F56" s="1">
        <v>5500</v>
      </c>
      <c r="G56" s="1">
        <f t="shared" si="1"/>
        <v>0</v>
      </c>
    </row>
    <row r="57" spans="1:7" ht="12.75">
      <c r="A57" s="7" t="s">
        <v>58</v>
      </c>
      <c r="B57" s="5" t="s">
        <v>72</v>
      </c>
      <c r="C57" s="10"/>
      <c r="D57" s="1">
        <v>3000</v>
      </c>
      <c r="E57" s="1">
        <v>2858.35</v>
      </c>
      <c r="F57" s="1">
        <v>3000</v>
      </c>
      <c r="G57" s="1">
        <f t="shared" si="1"/>
        <v>0</v>
      </c>
    </row>
    <row r="58" spans="1:7" ht="12.75">
      <c r="A58" s="7" t="s">
        <v>59</v>
      </c>
      <c r="B58" s="5" t="s">
        <v>71</v>
      </c>
      <c r="C58" s="10"/>
      <c r="D58" s="1">
        <v>1000</v>
      </c>
      <c r="E58" s="1">
        <v>799.2</v>
      </c>
      <c r="F58" s="1">
        <v>1000</v>
      </c>
      <c r="G58" s="1">
        <f t="shared" si="1"/>
        <v>0</v>
      </c>
    </row>
    <row r="59" spans="1:7" ht="12.75">
      <c r="A59" s="7" t="s">
        <v>60</v>
      </c>
      <c r="B59" s="5" t="s">
        <v>70</v>
      </c>
      <c r="C59" s="10"/>
      <c r="D59" s="1">
        <v>5000</v>
      </c>
      <c r="E59" s="1">
        <v>5045.53</v>
      </c>
      <c r="F59" s="1">
        <v>5000</v>
      </c>
      <c r="G59" s="1">
        <f t="shared" si="1"/>
        <v>0</v>
      </c>
    </row>
    <row r="60" spans="1:7" ht="12.75">
      <c r="A60" s="7" t="s">
        <v>61</v>
      </c>
      <c r="B60" s="5" t="s">
        <v>69</v>
      </c>
      <c r="C60" s="10"/>
      <c r="D60" s="1">
        <v>1225</v>
      </c>
      <c r="E60" s="1">
        <v>1262.25</v>
      </c>
      <c r="F60" s="1">
        <v>13225</v>
      </c>
      <c r="G60" s="1">
        <f t="shared" si="1"/>
        <v>12000</v>
      </c>
    </row>
    <row r="61" spans="1:7" ht="12.75">
      <c r="A61" s="7" t="s">
        <v>62</v>
      </c>
      <c r="B61" s="5" t="s">
        <v>68</v>
      </c>
      <c r="C61" s="10"/>
      <c r="D61" s="1">
        <v>3829.12</v>
      </c>
      <c r="E61" s="1">
        <v>3829.12</v>
      </c>
      <c r="F61" s="1">
        <v>3829.12</v>
      </c>
      <c r="G61" s="1">
        <f t="shared" si="1"/>
        <v>0</v>
      </c>
    </row>
    <row r="62" spans="1:7" ht="12.75">
      <c r="A62" s="7" t="s">
        <v>63</v>
      </c>
      <c r="B62" s="5" t="s">
        <v>67</v>
      </c>
      <c r="C62" s="10"/>
      <c r="D62" s="1">
        <v>1948.05</v>
      </c>
      <c r="E62" s="1">
        <v>1948.05</v>
      </c>
      <c r="F62" s="1">
        <v>1948.05</v>
      </c>
      <c r="G62" s="1">
        <f t="shared" si="1"/>
        <v>0</v>
      </c>
    </row>
    <row r="63" spans="1:7" ht="12.75">
      <c r="A63" s="7" t="s">
        <v>64</v>
      </c>
      <c r="B63" s="5" t="s">
        <v>66</v>
      </c>
      <c r="C63" s="10"/>
      <c r="D63" s="1">
        <v>13000</v>
      </c>
      <c r="E63" s="1">
        <v>12524.71</v>
      </c>
      <c r="F63" s="1">
        <v>12524.71</v>
      </c>
      <c r="G63" s="1">
        <f t="shared" si="1"/>
        <v>-475.2900000000009</v>
      </c>
    </row>
    <row r="64" spans="1:7" ht="12.75">
      <c r="A64" s="7" t="s">
        <v>65</v>
      </c>
      <c r="B64" s="5" t="s">
        <v>93</v>
      </c>
      <c r="C64" s="10"/>
      <c r="D64" s="1">
        <v>1500</v>
      </c>
      <c r="E64" s="1">
        <v>1113.18</v>
      </c>
      <c r="F64" s="1">
        <v>1500</v>
      </c>
      <c r="G64" s="1">
        <f t="shared" si="1"/>
        <v>0</v>
      </c>
    </row>
    <row r="65" spans="1:7" ht="12.75">
      <c r="A65" s="7" t="s">
        <v>94</v>
      </c>
      <c r="B65" s="5" t="s">
        <v>102</v>
      </c>
      <c r="C65" s="10"/>
      <c r="D65" s="1">
        <v>1000</v>
      </c>
      <c r="E65" s="1">
        <v>1056.49</v>
      </c>
      <c r="F65" s="1">
        <v>1000</v>
      </c>
      <c r="G65" s="1">
        <f t="shared" si="1"/>
        <v>0</v>
      </c>
    </row>
    <row r="66" spans="1:7" ht="12.75">
      <c r="A66" s="7" t="s">
        <v>95</v>
      </c>
      <c r="B66" s="5" t="s">
        <v>125</v>
      </c>
      <c r="C66" s="10"/>
      <c r="D66" s="1">
        <v>500</v>
      </c>
      <c r="E66" s="1">
        <v>86.76</v>
      </c>
      <c r="F66" s="1">
        <v>250</v>
      </c>
      <c r="G66" s="1">
        <f t="shared" si="1"/>
        <v>-250</v>
      </c>
    </row>
    <row r="67" spans="1:7" ht="12.75">
      <c r="A67" s="7" t="s">
        <v>96</v>
      </c>
      <c r="B67" s="5" t="s">
        <v>101</v>
      </c>
      <c r="C67" s="10"/>
      <c r="D67" s="1">
        <v>1500</v>
      </c>
      <c r="E67" s="1">
        <v>2810.91</v>
      </c>
      <c r="F67" s="1">
        <v>3000</v>
      </c>
      <c r="G67" s="1">
        <f t="shared" si="1"/>
        <v>1500</v>
      </c>
    </row>
    <row r="68" spans="2:3" ht="12.75">
      <c r="B68" s="4" t="s">
        <v>97</v>
      </c>
      <c r="C68" s="11">
        <v>2500</v>
      </c>
    </row>
    <row r="69" spans="2:3" ht="12.75">
      <c r="B69" s="4" t="s">
        <v>9</v>
      </c>
      <c r="C69" s="11"/>
    </row>
    <row r="70" spans="1:7" ht="12.75">
      <c r="A70" s="7" t="s">
        <v>98</v>
      </c>
      <c r="B70" s="5" t="s">
        <v>100</v>
      </c>
      <c r="C70" s="10"/>
      <c r="D70" s="1">
        <v>2400</v>
      </c>
      <c r="E70" s="1">
        <v>1731.06</v>
      </c>
      <c r="F70" s="1">
        <v>2000</v>
      </c>
      <c r="G70" s="1">
        <f aca="true" t="shared" si="2" ref="G70:G75">SUM(F70)-D70</f>
        <v>-400</v>
      </c>
    </row>
    <row r="71" spans="1:7" ht="12.75">
      <c r="A71" s="7" t="s">
        <v>99</v>
      </c>
      <c r="B71" s="5" t="s">
        <v>115</v>
      </c>
      <c r="C71" s="10"/>
      <c r="D71" s="1">
        <v>500</v>
      </c>
      <c r="E71" s="1">
        <v>600.2</v>
      </c>
      <c r="F71" s="1">
        <v>500</v>
      </c>
      <c r="G71" s="1">
        <f t="shared" si="2"/>
        <v>0</v>
      </c>
    </row>
    <row r="72" spans="1:7" ht="12.75">
      <c r="A72" s="7" t="s">
        <v>116</v>
      </c>
      <c r="B72" s="5" t="s">
        <v>117</v>
      </c>
      <c r="C72" s="10"/>
      <c r="D72" s="1">
        <v>1000</v>
      </c>
      <c r="E72" s="1">
        <v>716.5</v>
      </c>
      <c r="F72" s="1">
        <v>850</v>
      </c>
      <c r="G72" s="1">
        <f t="shared" si="2"/>
        <v>-150</v>
      </c>
    </row>
    <row r="73" spans="1:7" ht="12.75">
      <c r="A73" s="7" t="s">
        <v>118</v>
      </c>
      <c r="B73" s="5" t="s">
        <v>119</v>
      </c>
      <c r="C73" s="10"/>
      <c r="D73" s="1">
        <v>2675</v>
      </c>
      <c r="E73" s="1">
        <v>2700</v>
      </c>
      <c r="F73" s="1">
        <v>2700</v>
      </c>
      <c r="G73" s="1">
        <f t="shared" si="2"/>
        <v>25</v>
      </c>
    </row>
    <row r="74" spans="1:7" ht="12.75">
      <c r="A74" s="8" t="s">
        <v>120</v>
      </c>
      <c r="B74" s="9" t="s">
        <v>121</v>
      </c>
      <c r="C74" s="12"/>
      <c r="D74" s="1">
        <v>0</v>
      </c>
      <c r="E74" s="1">
        <v>0</v>
      </c>
      <c r="F74" s="1">
        <v>0</v>
      </c>
      <c r="G74" s="1">
        <f t="shared" si="2"/>
        <v>0</v>
      </c>
    </row>
    <row r="75" spans="1:7" ht="12.75">
      <c r="A75" s="7" t="s">
        <v>122</v>
      </c>
      <c r="B75" s="5" t="s">
        <v>123</v>
      </c>
      <c r="C75" s="10"/>
      <c r="D75" s="1">
        <v>2000</v>
      </c>
      <c r="E75" s="1">
        <v>736.63</v>
      </c>
      <c r="F75" s="1">
        <v>8500</v>
      </c>
      <c r="G75" s="1">
        <f t="shared" si="2"/>
        <v>6500</v>
      </c>
    </row>
    <row r="77" spans="1:8" ht="12.75">
      <c r="A77" s="73" t="s">
        <v>134</v>
      </c>
      <c r="B77" s="73"/>
      <c r="D77" s="3">
        <f>SUM(D2:D76)</f>
        <v>473255.16</v>
      </c>
      <c r="E77" s="3">
        <f>SUM(E2:E76)</f>
        <v>510501.36</v>
      </c>
      <c r="F77" s="3">
        <f>SUM(F2:F76)</f>
        <v>486671.12</v>
      </c>
      <c r="G77" s="3">
        <f>SUM(F77)-D77</f>
        <v>13415.960000000021</v>
      </c>
      <c r="H77" s="22">
        <f>SUM(G77)/F77</f>
        <v>0.0275667888408912</v>
      </c>
    </row>
    <row r="81" spans="1:7" ht="12.75">
      <c r="A81" s="15" t="s">
        <v>129</v>
      </c>
      <c r="B81" s="15" t="s">
        <v>130</v>
      </c>
      <c r="C81" s="16"/>
      <c r="D81" s="16">
        <v>60000</v>
      </c>
      <c r="E81" s="16">
        <v>7931.94</v>
      </c>
      <c r="F81" s="16">
        <v>62000</v>
      </c>
      <c r="G81" s="19">
        <f>SUM(F81)-D81</f>
        <v>2000</v>
      </c>
    </row>
    <row r="82" spans="1:6" ht="14.25">
      <c r="A82" s="14"/>
      <c r="B82" s="17" t="s">
        <v>132</v>
      </c>
      <c r="C82" s="16">
        <v>10000</v>
      </c>
      <c r="D82" s="16"/>
      <c r="E82" s="16"/>
      <c r="F82" s="16"/>
    </row>
    <row r="83" spans="1:6" ht="14.25">
      <c r="A83" s="14"/>
      <c r="B83" s="18" t="s">
        <v>133</v>
      </c>
      <c r="C83" s="19">
        <v>17000</v>
      </c>
      <c r="D83" s="15"/>
      <c r="E83" s="15"/>
      <c r="F83" s="15"/>
    </row>
    <row r="84" spans="2:3" ht="12.75">
      <c r="B84" s="17" t="s">
        <v>131</v>
      </c>
      <c r="C84" s="16">
        <v>35000</v>
      </c>
    </row>
    <row r="86" spans="1:8" ht="12.75">
      <c r="A86" s="74" t="s">
        <v>134</v>
      </c>
      <c r="B86" s="74"/>
      <c r="C86" s="19"/>
      <c r="D86" s="20">
        <f>SUM(D77:D85)</f>
        <v>533255.1599999999</v>
      </c>
      <c r="E86" s="20">
        <f>SUM(E77:E85)</f>
        <v>518433.3</v>
      </c>
      <c r="F86" s="20">
        <f>SUM(F77:F85)</f>
        <v>548671.12</v>
      </c>
      <c r="G86" s="20">
        <f>SUM(F86)-D86</f>
        <v>15415.96000000008</v>
      </c>
      <c r="H86" s="21">
        <f>SUM(G86)/F86</f>
        <v>0.02809690438964617</v>
      </c>
    </row>
    <row r="88" spans="1:6" ht="12.75">
      <c r="A88" s="23"/>
      <c r="B88" s="25" t="s">
        <v>135</v>
      </c>
      <c r="C88" s="24"/>
      <c r="D88" s="23"/>
      <c r="E88" s="23"/>
      <c r="F88" s="23"/>
    </row>
    <row r="89" spans="1:7" ht="12.75">
      <c r="A89" s="23" t="s">
        <v>136</v>
      </c>
      <c r="B89" s="26" t="s">
        <v>137</v>
      </c>
      <c r="C89" s="24"/>
      <c r="D89" s="24">
        <v>25000</v>
      </c>
      <c r="E89" s="24">
        <v>11103.85</v>
      </c>
      <c r="F89" s="24">
        <v>27000</v>
      </c>
      <c r="G89" s="1">
        <f>SUM(F89)-D89</f>
        <v>2000</v>
      </c>
    </row>
    <row r="90" spans="1:7" ht="12.75">
      <c r="A90" s="23"/>
      <c r="B90" s="26" t="s">
        <v>138</v>
      </c>
      <c r="C90" s="24"/>
      <c r="D90" s="24">
        <v>9000</v>
      </c>
      <c r="E90" s="24">
        <v>4800</v>
      </c>
      <c r="F90" s="24">
        <v>5000</v>
      </c>
      <c r="G90" s="1">
        <f>SUM(F90)-D90</f>
        <v>-4000</v>
      </c>
    </row>
    <row r="91" spans="1:7" ht="12.75">
      <c r="A91" s="23"/>
      <c r="B91" s="26" t="s">
        <v>139</v>
      </c>
      <c r="C91" s="24"/>
      <c r="D91" s="24">
        <v>2000</v>
      </c>
      <c r="E91" s="24">
        <v>1500</v>
      </c>
      <c r="F91" s="24">
        <v>2000</v>
      </c>
      <c r="G91" s="1">
        <f>SUM(F91)-D91</f>
        <v>0</v>
      </c>
    </row>
    <row r="92" spans="1:7" ht="12.75">
      <c r="A92" s="23"/>
      <c r="B92" s="26" t="s">
        <v>140</v>
      </c>
      <c r="C92" s="24"/>
      <c r="D92" s="24">
        <v>22000</v>
      </c>
      <c r="E92" s="24">
        <v>37788.38</v>
      </c>
      <c r="F92" s="24">
        <v>25000</v>
      </c>
      <c r="G92" s="1">
        <f>SUM(F92)-D92</f>
        <v>3000</v>
      </c>
    </row>
    <row r="93" spans="1:6" ht="12.75">
      <c r="A93" s="23"/>
      <c r="B93" s="23"/>
      <c r="C93" s="24"/>
      <c r="D93" s="23"/>
      <c r="E93" s="23"/>
      <c r="F93" s="23"/>
    </row>
    <row r="94" spans="1:6" ht="12.75">
      <c r="A94" s="73" t="s">
        <v>141</v>
      </c>
      <c r="B94" s="73"/>
      <c r="C94" s="27"/>
      <c r="D94" s="28">
        <f>SUM(D89:D93)</f>
        <v>58000</v>
      </c>
      <c r="E94" s="28">
        <f>SUM(E89:E93)</f>
        <v>55192.229999999996</v>
      </c>
      <c r="F94" s="28">
        <f>SUM(F89:F92)</f>
        <v>59000</v>
      </c>
    </row>
    <row r="97" spans="4:8" ht="12.75">
      <c r="D97" s="1">
        <f>SUM(D86)-D94</f>
        <v>475255.1599999999</v>
      </c>
      <c r="E97" s="1">
        <f>SUM(E86)-E94</f>
        <v>463241.07</v>
      </c>
      <c r="F97" s="1">
        <f>SUM(F86)-F94</f>
        <v>489671.12</v>
      </c>
      <c r="G97" s="1">
        <f>SUM(F97)-D97</f>
        <v>14415.96000000008</v>
      </c>
      <c r="H97" s="29">
        <f>SUM(G97)/F97</f>
        <v>0.029440086235839432</v>
      </c>
    </row>
    <row r="99" spans="7:8" ht="12.75">
      <c r="G99" s="1">
        <f>SUM(G97)-12000</f>
        <v>2415.960000000079</v>
      </c>
      <c r="H99" s="13">
        <f>SUM(G99)/F97</f>
        <v>0.00493384212652786</v>
      </c>
    </row>
  </sheetData>
  <sheetProtection/>
  <mergeCells count="3">
    <mergeCell ref="A77:B77"/>
    <mergeCell ref="A86:B86"/>
    <mergeCell ref="A94:B94"/>
  </mergeCells>
  <printOptions/>
  <pageMargins left="0.75" right="0.75" top="1" bottom="1" header="0.5" footer="0.5"/>
  <pageSetup horizontalDpi="300" verticalDpi="300" orientation="portrait" scale="66" r:id="rId1"/>
  <headerFooter alignWithMargins="0">
    <oddHeader>&amp;C&amp;"Arial,Bold"&amp;12D R A F T</oddHeader>
  </headerFooter>
  <colBreaks count="1" manualBreakCount="1">
    <brk id="6" max="65535" man="1"/>
  </colBreaks>
</worksheet>
</file>

<file path=xl/worksheets/sheet2.xml><?xml version="1.0" encoding="utf-8"?>
<worksheet xmlns="http://schemas.openxmlformats.org/spreadsheetml/2006/main" xmlns:r="http://schemas.openxmlformats.org/officeDocument/2006/relationships">
  <dimension ref="A1:I122"/>
  <sheetViews>
    <sheetView tabSelected="1" zoomScale="80" zoomScaleNormal="80" zoomScalePageLayoutView="0" workbookViewId="0" topLeftCell="A1">
      <selection activeCell="B2" sqref="B2"/>
    </sheetView>
  </sheetViews>
  <sheetFormatPr defaultColWidth="9.140625" defaultRowHeight="12.75"/>
  <cols>
    <col min="1" max="1" width="19.140625" style="7" bestFit="1" customWidth="1"/>
    <col min="2" max="2" width="63.8515625" style="0" customWidth="1"/>
    <col min="3" max="3" width="22.140625" style="31" customWidth="1"/>
    <col min="4" max="4" width="24.00390625" style="1" customWidth="1"/>
    <col min="5" max="5" width="21.7109375" style="1" customWidth="1"/>
    <col min="6" max="6" width="25.28125" style="1" customWidth="1"/>
    <col min="7" max="7" width="20.7109375" style="30" customWidth="1"/>
    <col min="8" max="8" width="13.140625" style="32" bestFit="1" customWidth="1"/>
  </cols>
  <sheetData>
    <row r="1" spans="1:9" ht="15.75">
      <c r="A1" s="33"/>
      <c r="B1" s="34"/>
      <c r="C1" s="35"/>
      <c r="D1" s="36"/>
      <c r="E1" s="36"/>
      <c r="F1" s="36"/>
      <c r="G1" s="37"/>
      <c r="H1" s="38"/>
      <c r="I1" s="34"/>
    </row>
    <row r="2" spans="1:9" ht="36" customHeight="1">
      <c r="A2" s="33"/>
      <c r="B2" s="65" t="s">
        <v>170</v>
      </c>
      <c r="C2" s="35"/>
      <c r="D2" s="36"/>
      <c r="E2" s="36"/>
      <c r="F2" s="36"/>
      <c r="G2" s="37"/>
      <c r="H2" s="38"/>
      <c r="I2" s="34"/>
    </row>
    <row r="3" spans="1:9" ht="82.5" customHeight="1">
      <c r="A3" s="33"/>
      <c r="B3" s="77" t="s">
        <v>169</v>
      </c>
      <c r="C3" s="78"/>
      <c r="D3" s="79"/>
      <c r="E3" s="36"/>
      <c r="F3" s="36"/>
      <c r="G3" s="37"/>
      <c r="H3" s="38"/>
      <c r="I3" s="34"/>
    </row>
    <row r="4" spans="1:9" ht="42.75" customHeight="1">
      <c r="A4" s="33"/>
      <c r="B4" s="66"/>
      <c r="C4" s="35"/>
      <c r="D4" s="36"/>
      <c r="E4" s="36"/>
      <c r="F4" s="36"/>
      <c r="G4" s="37"/>
      <c r="H4" s="38"/>
      <c r="I4" s="34"/>
    </row>
    <row r="5" spans="1:9" s="2" customFormat="1" ht="35.25" customHeight="1">
      <c r="A5" s="67" t="s">
        <v>30</v>
      </c>
      <c r="B5" s="68"/>
      <c r="C5" s="69"/>
      <c r="D5" s="70" t="s">
        <v>142</v>
      </c>
      <c r="E5" s="71" t="s">
        <v>165</v>
      </c>
      <c r="F5" s="70" t="s">
        <v>166</v>
      </c>
      <c r="G5" s="72" t="s">
        <v>152</v>
      </c>
      <c r="H5" s="40"/>
      <c r="I5" s="39"/>
    </row>
    <row r="6" spans="1:9" ht="15.75">
      <c r="A6" s="33"/>
      <c r="B6" s="41" t="s">
        <v>114</v>
      </c>
      <c r="C6" s="35"/>
      <c r="D6" s="36">
        <v>52320</v>
      </c>
      <c r="E6" s="42">
        <v>52320</v>
      </c>
      <c r="F6" s="36">
        <v>52320</v>
      </c>
      <c r="G6" s="37"/>
      <c r="H6" s="38"/>
      <c r="I6" s="34"/>
    </row>
    <row r="7" spans="1:9" ht="15.75">
      <c r="A7" s="33"/>
      <c r="B7" s="41" t="s">
        <v>113</v>
      </c>
      <c r="C7" s="35"/>
      <c r="D7" s="36">
        <v>1040</v>
      </c>
      <c r="E7" s="42">
        <v>1040</v>
      </c>
      <c r="F7" s="36">
        <v>1040</v>
      </c>
      <c r="G7" s="37"/>
      <c r="H7" s="38"/>
      <c r="I7" s="34"/>
    </row>
    <row r="8" spans="1:9" ht="15.75">
      <c r="A8" s="33"/>
      <c r="B8" s="41" t="s">
        <v>112</v>
      </c>
      <c r="C8" s="35"/>
      <c r="D8" s="36">
        <v>24670.49</v>
      </c>
      <c r="E8" s="42">
        <v>24670.49</v>
      </c>
      <c r="F8" s="36">
        <v>24670.49</v>
      </c>
      <c r="G8" s="37"/>
      <c r="H8" s="38"/>
      <c r="I8" s="34"/>
    </row>
    <row r="9" spans="1:9" ht="15.75">
      <c r="A9" s="33"/>
      <c r="B9" s="41" t="s">
        <v>111</v>
      </c>
      <c r="C9" s="35"/>
      <c r="D9" s="36">
        <v>82742.4</v>
      </c>
      <c r="E9" s="42">
        <f>SUM(C10:C11)</f>
        <v>82643.41</v>
      </c>
      <c r="F9" s="36">
        <v>82742.4</v>
      </c>
      <c r="G9" s="37"/>
      <c r="H9" s="38"/>
      <c r="I9" s="34"/>
    </row>
    <row r="10" spans="1:9" ht="15.75">
      <c r="A10" s="33"/>
      <c r="B10" s="43" t="s">
        <v>0</v>
      </c>
      <c r="C10" s="35">
        <v>70134.47</v>
      </c>
      <c r="D10" s="36"/>
      <c r="E10" s="42"/>
      <c r="F10" s="36"/>
      <c r="G10" s="37"/>
      <c r="H10" s="38"/>
      <c r="I10" s="34"/>
    </row>
    <row r="11" spans="1:9" ht="15.75">
      <c r="A11" s="33"/>
      <c r="B11" s="43" t="s">
        <v>1</v>
      </c>
      <c r="C11" s="35">
        <v>12508.94</v>
      </c>
      <c r="D11" s="36"/>
      <c r="E11" s="42"/>
      <c r="F11" s="36"/>
      <c r="G11" s="37"/>
      <c r="H11" s="38"/>
      <c r="I11" s="34"/>
    </row>
    <row r="12" spans="1:9" ht="15.75">
      <c r="A12" s="33"/>
      <c r="B12" s="41" t="s">
        <v>103</v>
      </c>
      <c r="C12" s="35"/>
      <c r="D12" s="36">
        <v>4800</v>
      </c>
      <c r="E12" s="42">
        <v>4800.12</v>
      </c>
      <c r="F12" s="36">
        <v>4800</v>
      </c>
      <c r="G12" s="37"/>
      <c r="H12" s="38"/>
      <c r="I12" s="34"/>
    </row>
    <row r="13" spans="1:9" ht="15.75">
      <c r="A13" s="33"/>
      <c r="B13" s="41" t="s">
        <v>104</v>
      </c>
      <c r="C13" s="35"/>
      <c r="D13" s="36">
        <v>70000</v>
      </c>
      <c r="E13" s="42">
        <v>93476.21</v>
      </c>
      <c r="F13" s="36">
        <v>73000</v>
      </c>
      <c r="G13" s="37">
        <v>1</v>
      </c>
      <c r="H13" s="38"/>
      <c r="I13" s="34"/>
    </row>
    <row r="14" spans="1:9" ht="15.75">
      <c r="A14" s="33"/>
      <c r="B14" s="41" t="s">
        <v>105</v>
      </c>
      <c r="C14" s="35"/>
      <c r="D14" s="36">
        <v>7000</v>
      </c>
      <c r="E14" s="42">
        <v>7064.52</v>
      </c>
      <c r="F14" s="36">
        <v>7300</v>
      </c>
      <c r="G14" s="37"/>
      <c r="H14" s="38"/>
      <c r="I14" s="34"/>
    </row>
    <row r="15" spans="1:9" ht="15.75">
      <c r="A15" s="33"/>
      <c r="B15" s="41" t="s">
        <v>106</v>
      </c>
      <c r="C15" s="35"/>
      <c r="D15" s="36">
        <v>10000</v>
      </c>
      <c r="E15" s="42">
        <v>9090</v>
      </c>
      <c r="F15" s="36">
        <v>10000</v>
      </c>
      <c r="G15" s="37"/>
      <c r="H15" s="38"/>
      <c r="I15" s="34"/>
    </row>
    <row r="16" spans="1:9" ht="15.75">
      <c r="A16" s="33"/>
      <c r="B16" s="41" t="s">
        <v>107</v>
      </c>
      <c r="C16" s="35"/>
      <c r="D16" s="36">
        <v>6000</v>
      </c>
      <c r="E16" s="42">
        <v>5430.15</v>
      </c>
      <c r="F16" s="36">
        <v>6000</v>
      </c>
      <c r="G16" s="37"/>
      <c r="H16" s="38"/>
      <c r="I16" s="34"/>
    </row>
    <row r="17" spans="1:9" ht="15.75">
      <c r="A17" s="33"/>
      <c r="B17" s="41" t="s">
        <v>108</v>
      </c>
      <c r="C17" s="35"/>
      <c r="D17" s="36">
        <v>500</v>
      </c>
      <c r="E17" s="42">
        <v>2086.05</v>
      </c>
      <c r="F17" s="36">
        <v>500</v>
      </c>
      <c r="G17" s="37"/>
      <c r="H17" s="38"/>
      <c r="I17" s="34"/>
    </row>
    <row r="18" spans="1:9" ht="15.75">
      <c r="A18" s="33"/>
      <c r="B18" s="41" t="s">
        <v>109</v>
      </c>
      <c r="C18" s="35"/>
      <c r="D18" s="36">
        <v>55000</v>
      </c>
      <c r="E18" s="42">
        <v>53817.26</v>
      </c>
      <c r="F18" s="36">
        <v>57000</v>
      </c>
      <c r="G18" s="37">
        <v>2</v>
      </c>
      <c r="H18" s="38"/>
      <c r="I18" s="34"/>
    </row>
    <row r="19" spans="1:9" ht="15.75">
      <c r="A19" s="33"/>
      <c r="B19" s="41" t="s">
        <v>110</v>
      </c>
      <c r="C19" s="35"/>
      <c r="D19" s="36">
        <v>1000</v>
      </c>
      <c r="E19" s="42"/>
      <c r="F19" s="36">
        <v>1000</v>
      </c>
      <c r="G19" s="37"/>
      <c r="H19" s="38"/>
      <c r="I19" s="34"/>
    </row>
    <row r="20" spans="1:9" ht="15.75">
      <c r="A20" s="33"/>
      <c r="B20" s="41" t="s">
        <v>92</v>
      </c>
      <c r="C20" s="35"/>
      <c r="D20" s="36">
        <v>6600</v>
      </c>
      <c r="E20" s="42">
        <v>6600</v>
      </c>
      <c r="F20" s="36">
        <v>6600</v>
      </c>
      <c r="G20" s="37"/>
      <c r="H20" s="38"/>
      <c r="I20" s="34"/>
    </row>
    <row r="21" spans="1:9" ht="15.75">
      <c r="A21" s="33"/>
      <c r="B21" s="43" t="s">
        <v>2</v>
      </c>
      <c r="C21" s="35">
        <v>2400</v>
      </c>
      <c r="D21" s="36"/>
      <c r="E21" s="42"/>
      <c r="F21" s="36"/>
      <c r="G21" s="37"/>
      <c r="H21" s="38"/>
      <c r="I21" s="34"/>
    </row>
    <row r="22" spans="1:9" ht="15.75">
      <c r="A22" s="33"/>
      <c r="B22" s="43" t="s">
        <v>3</v>
      </c>
      <c r="C22" s="35">
        <v>1200</v>
      </c>
      <c r="D22" s="36"/>
      <c r="E22" s="42"/>
      <c r="F22" s="36"/>
      <c r="G22" s="37"/>
      <c r="H22" s="38"/>
      <c r="I22" s="34"/>
    </row>
    <row r="23" spans="1:9" ht="15.75">
      <c r="A23" s="33"/>
      <c r="B23" s="43" t="s">
        <v>4</v>
      </c>
      <c r="C23" s="35">
        <v>3000</v>
      </c>
      <c r="D23" s="36"/>
      <c r="E23" s="42"/>
      <c r="F23" s="36"/>
      <c r="G23" s="37"/>
      <c r="H23" s="38"/>
      <c r="I23" s="34"/>
    </row>
    <row r="24" spans="1:9" ht="15.75">
      <c r="A24" s="33"/>
      <c r="B24" s="41" t="s">
        <v>91</v>
      </c>
      <c r="C24" s="35"/>
      <c r="D24" s="36">
        <v>1375</v>
      </c>
      <c r="E24" s="42">
        <v>1325</v>
      </c>
      <c r="F24" s="36">
        <v>1375</v>
      </c>
      <c r="G24" s="37"/>
      <c r="H24" s="38"/>
      <c r="I24" s="34"/>
    </row>
    <row r="25" spans="1:9" ht="15.75">
      <c r="A25" s="44"/>
      <c r="B25" s="45" t="s">
        <v>90</v>
      </c>
      <c r="C25" s="46"/>
      <c r="D25" s="36">
        <v>0</v>
      </c>
      <c r="E25" s="42"/>
      <c r="F25" s="36">
        <v>0</v>
      </c>
      <c r="G25" s="37"/>
      <c r="H25" s="38"/>
      <c r="I25" s="34"/>
    </row>
    <row r="26" spans="1:9" ht="15.75">
      <c r="A26" s="33"/>
      <c r="B26" s="41" t="s">
        <v>89</v>
      </c>
      <c r="C26" s="35"/>
      <c r="D26" s="36">
        <v>2000</v>
      </c>
      <c r="E26" s="42">
        <v>1984.06</v>
      </c>
      <c r="F26" s="36">
        <v>2000</v>
      </c>
      <c r="G26" s="37"/>
      <c r="H26" s="38"/>
      <c r="I26" s="34"/>
    </row>
    <row r="27" spans="1:9" ht="15.75">
      <c r="A27" s="33"/>
      <c r="B27" s="41" t="s">
        <v>88</v>
      </c>
      <c r="C27" s="35"/>
      <c r="D27" s="36">
        <v>1500</v>
      </c>
      <c r="E27" s="42">
        <v>245</v>
      </c>
      <c r="F27" s="36">
        <v>2500</v>
      </c>
      <c r="G27" s="37">
        <v>3</v>
      </c>
      <c r="H27" s="38"/>
      <c r="I27" s="34"/>
    </row>
    <row r="28" spans="1:9" ht="15.75">
      <c r="A28" s="33"/>
      <c r="B28" s="43" t="s">
        <v>36</v>
      </c>
      <c r="C28" s="35">
        <v>350</v>
      </c>
      <c r="D28" s="36"/>
      <c r="E28" s="42"/>
      <c r="F28" s="36"/>
      <c r="G28" s="37"/>
      <c r="H28" s="38"/>
      <c r="I28" s="34"/>
    </row>
    <row r="29" spans="1:9" ht="15.75">
      <c r="A29" s="33"/>
      <c r="B29" s="43" t="s">
        <v>35</v>
      </c>
      <c r="C29" s="35">
        <v>750</v>
      </c>
      <c r="D29" s="36"/>
      <c r="E29" s="42"/>
      <c r="F29" s="36"/>
      <c r="G29" s="37"/>
      <c r="H29" s="38"/>
      <c r="I29" s="34"/>
    </row>
    <row r="30" spans="1:9" ht="15.75">
      <c r="A30" s="33"/>
      <c r="B30" s="43" t="s">
        <v>143</v>
      </c>
      <c r="C30" s="35">
        <v>1000</v>
      </c>
      <c r="D30" s="36"/>
      <c r="E30" s="42"/>
      <c r="F30" s="36"/>
      <c r="G30" s="37"/>
      <c r="H30" s="38"/>
      <c r="I30" s="34"/>
    </row>
    <row r="31" spans="1:9" ht="15.75">
      <c r="A31" s="33"/>
      <c r="B31" s="43" t="s">
        <v>148</v>
      </c>
      <c r="C31" s="35">
        <v>120</v>
      </c>
      <c r="D31" s="36"/>
      <c r="E31" s="42"/>
      <c r="F31" s="36"/>
      <c r="G31" s="37"/>
      <c r="H31" s="38"/>
      <c r="I31" s="34"/>
    </row>
    <row r="32" spans="1:9" ht="15.75">
      <c r="A32" s="33"/>
      <c r="B32" s="41" t="s">
        <v>87</v>
      </c>
      <c r="C32" s="35"/>
      <c r="D32" s="36">
        <v>2000</v>
      </c>
      <c r="E32" s="42">
        <v>3494.89</v>
      </c>
      <c r="F32" s="36">
        <v>6000</v>
      </c>
      <c r="G32" s="37">
        <v>4</v>
      </c>
      <c r="H32" s="38"/>
      <c r="I32" s="34"/>
    </row>
    <row r="33" spans="1:9" ht="15.75">
      <c r="A33" s="33"/>
      <c r="B33" s="43" t="s">
        <v>36</v>
      </c>
      <c r="C33" s="35">
        <v>350</v>
      </c>
      <c r="D33" s="36"/>
      <c r="E33" s="42"/>
      <c r="F33" s="36"/>
      <c r="G33" s="37"/>
      <c r="H33" s="38"/>
      <c r="I33" s="34"/>
    </row>
    <row r="34" spans="1:9" ht="15.75">
      <c r="A34" s="33"/>
      <c r="B34" s="43" t="s">
        <v>35</v>
      </c>
      <c r="C34" s="35">
        <v>900</v>
      </c>
      <c r="D34" s="36"/>
      <c r="E34" s="42"/>
      <c r="F34" s="36"/>
      <c r="G34" s="37"/>
      <c r="H34" s="38"/>
      <c r="I34" s="34"/>
    </row>
    <row r="35" spans="1:9" ht="15.75">
      <c r="A35" s="33"/>
      <c r="B35" s="43" t="s">
        <v>153</v>
      </c>
      <c r="C35" s="35">
        <v>2500</v>
      </c>
      <c r="D35" s="36"/>
      <c r="E35" s="42"/>
      <c r="F35" s="36"/>
      <c r="G35" s="37"/>
      <c r="H35" s="38"/>
      <c r="I35" s="34"/>
    </row>
    <row r="36" spans="1:9" ht="15.75">
      <c r="A36" s="33"/>
      <c r="B36" s="43" t="s">
        <v>148</v>
      </c>
      <c r="C36" s="35">
        <v>300</v>
      </c>
      <c r="D36" s="36"/>
      <c r="E36" s="42"/>
      <c r="F36" s="36"/>
      <c r="G36" s="37"/>
      <c r="H36" s="38"/>
      <c r="I36" s="34"/>
    </row>
    <row r="37" spans="1:9" ht="15.75">
      <c r="A37" s="33"/>
      <c r="B37" s="43" t="s">
        <v>164</v>
      </c>
      <c r="C37" s="35">
        <v>0</v>
      </c>
      <c r="D37" s="36"/>
      <c r="E37" s="42"/>
      <c r="F37" s="36"/>
      <c r="G37" s="37"/>
      <c r="H37" s="38"/>
      <c r="I37" s="34"/>
    </row>
    <row r="38" spans="1:9" ht="15.75">
      <c r="A38" s="33"/>
      <c r="B38" s="41" t="s">
        <v>86</v>
      </c>
      <c r="C38" s="35"/>
      <c r="D38" s="36">
        <v>1500</v>
      </c>
      <c r="E38" s="42">
        <v>2425.16</v>
      </c>
      <c r="F38" s="36">
        <v>3000</v>
      </c>
      <c r="G38" s="37">
        <v>5</v>
      </c>
      <c r="H38" s="38"/>
      <c r="I38" s="34"/>
    </row>
    <row r="39" spans="1:9" ht="15.75">
      <c r="A39" s="33"/>
      <c r="B39" s="41" t="s">
        <v>85</v>
      </c>
      <c r="C39" s="35"/>
      <c r="D39" s="36">
        <v>2000</v>
      </c>
      <c r="E39" s="42">
        <v>2389.55</v>
      </c>
      <c r="F39" s="36">
        <f>SUM(C40:C44)</f>
        <v>6000</v>
      </c>
      <c r="G39" s="37">
        <v>6</v>
      </c>
      <c r="H39" s="38"/>
      <c r="I39" s="34"/>
    </row>
    <row r="40" spans="1:9" ht="15.75">
      <c r="A40" s="33"/>
      <c r="B40" s="43" t="s">
        <v>36</v>
      </c>
      <c r="C40" s="35">
        <v>1000</v>
      </c>
      <c r="D40" s="36"/>
      <c r="E40" s="42"/>
      <c r="F40" s="36"/>
      <c r="G40" s="37"/>
      <c r="H40" s="38"/>
      <c r="I40" s="34"/>
    </row>
    <row r="41" spans="1:9" ht="15.75">
      <c r="A41" s="33"/>
      <c r="B41" s="43" t="s">
        <v>35</v>
      </c>
      <c r="C41" s="35">
        <v>1000</v>
      </c>
      <c r="D41" s="36"/>
      <c r="E41" s="42"/>
      <c r="F41" s="36"/>
      <c r="G41" s="37"/>
      <c r="H41" s="38"/>
      <c r="I41" s="34"/>
    </row>
    <row r="42" spans="1:9" ht="15.75">
      <c r="A42" s="33"/>
      <c r="B42" s="43" t="s">
        <v>143</v>
      </c>
      <c r="C42" s="35">
        <v>1000</v>
      </c>
      <c r="D42" s="36"/>
      <c r="E42" s="42"/>
      <c r="F42" s="36"/>
      <c r="G42" s="37"/>
      <c r="H42" s="38"/>
      <c r="I42" s="34"/>
    </row>
    <row r="43" spans="1:9" ht="15.75">
      <c r="A43" s="33"/>
      <c r="B43" s="43" t="s">
        <v>149</v>
      </c>
      <c r="C43" s="35">
        <v>1500</v>
      </c>
      <c r="D43" s="36"/>
      <c r="E43" s="42"/>
      <c r="F43" s="36"/>
      <c r="G43" s="37"/>
      <c r="H43" s="38"/>
      <c r="I43" s="34"/>
    </row>
    <row r="44" spans="1:9" ht="15.75">
      <c r="A44" s="33"/>
      <c r="B44" s="43" t="s">
        <v>150</v>
      </c>
      <c r="C44" s="35">
        <v>1500</v>
      </c>
      <c r="D44" s="36"/>
      <c r="E44" s="42"/>
      <c r="F44" s="36"/>
      <c r="G44" s="37"/>
      <c r="H44" s="38"/>
      <c r="I44" s="34"/>
    </row>
    <row r="45" spans="1:9" ht="15.75">
      <c r="A45" s="33"/>
      <c r="B45" s="41" t="s">
        <v>84</v>
      </c>
      <c r="C45" s="35"/>
      <c r="D45" s="36">
        <v>2500</v>
      </c>
      <c r="E45" s="42">
        <v>1285.66</v>
      </c>
      <c r="F45" s="36">
        <v>2500</v>
      </c>
      <c r="G45" s="37"/>
      <c r="H45" s="38"/>
      <c r="I45" s="34"/>
    </row>
    <row r="46" spans="1:9" ht="15.75">
      <c r="A46" s="33"/>
      <c r="B46" s="41" t="s">
        <v>83</v>
      </c>
      <c r="C46" s="35"/>
      <c r="D46" s="36">
        <v>20000</v>
      </c>
      <c r="E46" s="42">
        <v>11360.38</v>
      </c>
      <c r="F46" s="36">
        <v>17500</v>
      </c>
      <c r="G46" s="37">
        <v>7</v>
      </c>
      <c r="H46" s="38"/>
      <c r="I46" s="34"/>
    </row>
    <row r="47" spans="1:9" ht="15.75">
      <c r="A47" s="33"/>
      <c r="B47" s="43" t="s">
        <v>167</v>
      </c>
      <c r="C47" s="35">
        <v>1500</v>
      </c>
      <c r="D47" s="36"/>
      <c r="E47" s="42"/>
      <c r="F47" s="36"/>
      <c r="G47" s="37"/>
      <c r="H47" s="38"/>
      <c r="I47" s="34"/>
    </row>
    <row r="48" spans="1:9" ht="15.75">
      <c r="A48" s="33"/>
      <c r="B48" s="43" t="s">
        <v>154</v>
      </c>
      <c r="C48" s="35">
        <v>3000</v>
      </c>
      <c r="D48" s="36"/>
      <c r="E48" s="42"/>
      <c r="F48" s="36"/>
      <c r="G48" s="37"/>
      <c r="H48" s="38"/>
      <c r="I48" s="34"/>
    </row>
    <row r="49" spans="1:9" ht="15.75">
      <c r="A49" s="33"/>
      <c r="B49" s="43" t="s">
        <v>155</v>
      </c>
      <c r="C49" s="35">
        <v>1000</v>
      </c>
      <c r="D49" s="36"/>
      <c r="E49" s="42"/>
      <c r="F49" s="36"/>
      <c r="G49" s="37"/>
      <c r="H49" s="38"/>
      <c r="I49" s="34"/>
    </row>
    <row r="50" spans="1:9" ht="15.75">
      <c r="A50" s="33"/>
      <c r="B50" s="43" t="s">
        <v>5</v>
      </c>
      <c r="C50" s="35">
        <v>0</v>
      </c>
      <c r="D50" s="36"/>
      <c r="E50" s="42"/>
      <c r="F50" s="36"/>
      <c r="G50" s="37"/>
      <c r="H50" s="38"/>
      <c r="I50" s="34"/>
    </row>
    <row r="51" spans="1:9" ht="15.75">
      <c r="A51" s="33"/>
      <c r="B51" s="41" t="s">
        <v>82</v>
      </c>
      <c r="C51" s="35"/>
      <c r="D51" s="36">
        <v>10000</v>
      </c>
      <c r="E51" s="42">
        <v>3198.8</v>
      </c>
      <c r="F51" s="36">
        <v>7000</v>
      </c>
      <c r="G51" s="37">
        <v>8</v>
      </c>
      <c r="H51" s="38"/>
      <c r="I51" s="34"/>
    </row>
    <row r="52" spans="1:9" ht="15.75">
      <c r="A52" s="33"/>
      <c r="B52" s="43" t="s">
        <v>6</v>
      </c>
      <c r="C52" s="35"/>
      <c r="D52" s="36"/>
      <c r="E52" s="42"/>
      <c r="F52" s="36"/>
      <c r="G52" s="37"/>
      <c r="H52" s="38"/>
      <c r="I52" s="34"/>
    </row>
    <row r="53" spans="1:9" ht="15.75">
      <c r="A53" s="33"/>
      <c r="B53" s="43" t="s">
        <v>160</v>
      </c>
      <c r="C53" s="35">
        <v>1000</v>
      </c>
      <c r="D53" s="36"/>
      <c r="E53" s="42"/>
      <c r="F53" s="36"/>
      <c r="G53" s="37"/>
      <c r="H53" s="38"/>
      <c r="I53" s="34"/>
    </row>
    <row r="54" spans="1:9" ht="15.75">
      <c r="A54" s="33"/>
      <c r="B54" s="43" t="s">
        <v>127</v>
      </c>
      <c r="C54" s="35">
        <v>3600</v>
      </c>
      <c r="D54" s="36"/>
      <c r="E54" s="42"/>
      <c r="F54" s="36"/>
      <c r="G54" s="37"/>
      <c r="H54" s="38"/>
      <c r="I54" s="34"/>
    </row>
    <row r="55" spans="1:9" ht="15.75">
      <c r="A55" s="33"/>
      <c r="B55" s="43" t="s">
        <v>168</v>
      </c>
      <c r="C55" s="35">
        <v>2000</v>
      </c>
      <c r="D55" s="36"/>
      <c r="E55" s="42"/>
      <c r="F55" s="36"/>
      <c r="G55" s="37"/>
      <c r="H55" s="38"/>
      <c r="I55" s="34"/>
    </row>
    <row r="56" spans="1:9" ht="15.75">
      <c r="A56" s="33"/>
      <c r="B56" s="41" t="s">
        <v>81</v>
      </c>
      <c r="C56" s="35"/>
      <c r="D56" s="36">
        <v>11500</v>
      </c>
      <c r="E56" s="42">
        <v>9937.73</v>
      </c>
      <c r="F56" s="36">
        <v>16500</v>
      </c>
      <c r="G56" s="37">
        <v>9</v>
      </c>
      <c r="H56" s="38"/>
      <c r="I56" s="34"/>
    </row>
    <row r="57" spans="1:9" ht="15.75">
      <c r="A57" s="33"/>
      <c r="B57" s="43" t="s">
        <v>44</v>
      </c>
      <c r="C57" s="35">
        <v>1500</v>
      </c>
      <c r="D57" s="36"/>
      <c r="E57" s="42"/>
      <c r="F57" s="36"/>
      <c r="G57" s="37"/>
      <c r="H57" s="38"/>
      <c r="I57" s="34"/>
    </row>
    <row r="58" spans="1:9" ht="15.75">
      <c r="A58" s="33"/>
      <c r="B58" s="43" t="s">
        <v>46</v>
      </c>
      <c r="C58" s="35">
        <v>6000</v>
      </c>
      <c r="D58" s="36"/>
      <c r="E58" s="42"/>
      <c r="F58" s="36"/>
      <c r="G58" s="37"/>
      <c r="H58" s="38"/>
      <c r="I58" s="34"/>
    </row>
    <row r="59" spans="1:9" ht="15.75">
      <c r="A59" s="33"/>
      <c r="B59" s="43" t="s">
        <v>48</v>
      </c>
      <c r="C59" s="35">
        <v>4000</v>
      </c>
      <c r="D59" s="36"/>
      <c r="E59" s="42"/>
      <c r="F59" s="36"/>
      <c r="G59" s="37"/>
      <c r="H59" s="38"/>
      <c r="I59" s="34"/>
    </row>
    <row r="60" spans="1:9" ht="15.75">
      <c r="A60" s="33"/>
      <c r="B60" s="43" t="s">
        <v>161</v>
      </c>
      <c r="C60" s="35">
        <v>3500</v>
      </c>
      <c r="D60" s="36"/>
      <c r="E60" s="42"/>
      <c r="F60" s="36"/>
      <c r="G60" s="37"/>
      <c r="H60" s="38"/>
      <c r="I60" s="34"/>
    </row>
    <row r="61" spans="1:9" ht="15.75">
      <c r="A61" s="33"/>
      <c r="B61" s="43" t="s">
        <v>7</v>
      </c>
      <c r="C61" s="35">
        <f>-C62</f>
        <v>0</v>
      </c>
      <c r="D61" s="36"/>
      <c r="E61" s="42"/>
      <c r="F61" s="36"/>
      <c r="G61" s="37"/>
      <c r="H61" s="38"/>
      <c r="I61" s="34"/>
    </row>
    <row r="62" spans="1:9" ht="15.75">
      <c r="A62" s="33"/>
      <c r="B62" s="41" t="s">
        <v>80</v>
      </c>
      <c r="C62" s="35"/>
      <c r="D62" s="36">
        <v>500</v>
      </c>
      <c r="E62" s="42">
        <v>453.6</v>
      </c>
      <c r="F62" s="36">
        <v>500</v>
      </c>
      <c r="G62" s="37"/>
      <c r="H62" s="38"/>
      <c r="I62" s="34"/>
    </row>
    <row r="63" spans="1:9" ht="15.75">
      <c r="A63" s="44"/>
      <c r="B63" s="45" t="s">
        <v>79</v>
      </c>
      <c r="C63" s="46"/>
      <c r="D63" s="36">
        <v>0</v>
      </c>
      <c r="E63" s="42"/>
      <c r="F63" s="36">
        <v>0</v>
      </c>
      <c r="G63" s="37"/>
      <c r="H63" s="38"/>
      <c r="I63" s="34"/>
    </row>
    <row r="64" spans="1:9" ht="15.75">
      <c r="A64" s="33"/>
      <c r="B64" s="41" t="s">
        <v>78</v>
      </c>
      <c r="C64" s="35"/>
      <c r="D64" s="36">
        <v>2000</v>
      </c>
      <c r="E64" s="42">
        <v>2255.34</v>
      </c>
      <c r="F64" s="36">
        <v>2000</v>
      </c>
      <c r="G64" s="37"/>
      <c r="H64" s="38"/>
      <c r="I64" s="34"/>
    </row>
    <row r="65" spans="1:9" ht="15.75">
      <c r="A65" s="33"/>
      <c r="B65" s="41" t="s">
        <v>77</v>
      </c>
      <c r="C65" s="35"/>
      <c r="D65" s="36">
        <v>28000</v>
      </c>
      <c r="E65" s="42">
        <v>29163.8</v>
      </c>
      <c r="F65" s="36">
        <v>30000</v>
      </c>
      <c r="G65" s="37">
        <v>10</v>
      </c>
      <c r="H65" s="38"/>
      <c r="I65" s="34"/>
    </row>
    <row r="66" spans="1:9" ht="15.75">
      <c r="A66" s="33"/>
      <c r="B66" s="43" t="s">
        <v>53</v>
      </c>
      <c r="C66" s="35">
        <v>13000</v>
      </c>
      <c r="D66" s="36"/>
      <c r="E66" s="42"/>
      <c r="F66" s="36"/>
      <c r="G66" s="37"/>
      <c r="H66" s="38"/>
      <c r="I66" s="34"/>
    </row>
    <row r="67" spans="1:9" ht="15.75">
      <c r="A67" s="33"/>
      <c r="B67" s="43" t="s">
        <v>52</v>
      </c>
      <c r="C67" s="35">
        <v>12000</v>
      </c>
      <c r="D67" s="36"/>
      <c r="E67" s="42"/>
      <c r="F67" s="36"/>
      <c r="G67" s="37"/>
      <c r="H67" s="38"/>
      <c r="I67" s="34"/>
    </row>
    <row r="68" spans="1:9" ht="15.75">
      <c r="A68" s="33"/>
      <c r="B68" s="43" t="s">
        <v>8</v>
      </c>
      <c r="C68" s="35">
        <v>0</v>
      </c>
      <c r="D68" s="36"/>
      <c r="E68" s="42"/>
      <c r="F68" s="36"/>
      <c r="G68" s="37"/>
      <c r="H68" s="38"/>
      <c r="I68" s="34"/>
    </row>
    <row r="69" spans="1:9" ht="15.75">
      <c r="A69" s="33"/>
      <c r="B69" s="41" t="s">
        <v>76</v>
      </c>
      <c r="C69" s="35"/>
      <c r="D69" s="36">
        <v>7000</v>
      </c>
      <c r="E69" s="42">
        <v>5439.73</v>
      </c>
      <c r="F69" s="36">
        <v>6500</v>
      </c>
      <c r="G69" s="37"/>
      <c r="H69" s="38"/>
      <c r="I69" s="34"/>
    </row>
    <row r="70" spans="1:9" ht="15.75">
      <c r="A70" s="33"/>
      <c r="B70" s="41" t="s">
        <v>75</v>
      </c>
      <c r="C70" s="35"/>
      <c r="D70" s="36">
        <v>300</v>
      </c>
      <c r="E70" s="42"/>
      <c r="F70" s="36">
        <v>300</v>
      </c>
      <c r="G70" s="37"/>
      <c r="H70" s="38"/>
      <c r="I70" s="34"/>
    </row>
    <row r="71" spans="1:9" ht="15.75">
      <c r="A71" s="33"/>
      <c r="B71" s="41" t="s">
        <v>74</v>
      </c>
      <c r="C71" s="35"/>
      <c r="D71" s="36">
        <v>7500</v>
      </c>
      <c r="E71" s="42">
        <v>8249.49</v>
      </c>
      <c r="F71" s="36">
        <v>8000</v>
      </c>
      <c r="G71" s="37"/>
      <c r="H71" s="38"/>
      <c r="I71" s="34"/>
    </row>
    <row r="72" spans="1:9" ht="15.75">
      <c r="A72" s="33"/>
      <c r="B72" s="41" t="s">
        <v>73</v>
      </c>
      <c r="C72" s="35"/>
      <c r="D72" s="36">
        <v>6500</v>
      </c>
      <c r="E72" s="42">
        <v>6014.59</v>
      </c>
      <c r="F72" s="36">
        <v>6500</v>
      </c>
      <c r="G72" s="37"/>
      <c r="H72" s="38"/>
      <c r="I72" s="34"/>
    </row>
    <row r="73" spans="1:9" ht="15.75">
      <c r="A73" s="33"/>
      <c r="B73" s="41" t="s">
        <v>72</v>
      </c>
      <c r="C73" s="35"/>
      <c r="D73" s="36">
        <v>3000</v>
      </c>
      <c r="E73" s="42">
        <v>2876.59</v>
      </c>
      <c r="F73" s="36">
        <v>3000</v>
      </c>
      <c r="G73" s="37"/>
      <c r="H73" s="38"/>
      <c r="I73" s="34"/>
    </row>
    <row r="74" spans="1:9" ht="15.75">
      <c r="A74" s="33"/>
      <c r="B74" s="41" t="s">
        <v>71</v>
      </c>
      <c r="C74" s="35"/>
      <c r="D74" s="36">
        <v>1000</v>
      </c>
      <c r="E74" s="42">
        <v>802.92</v>
      </c>
      <c r="F74" s="36">
        <v>1000</v>
      </c>
      <c r="G74" s="37"/>
      <c r="H74" s="38"/>
      <c r="I74" s="34"/>
    </row>
    <row r="75" spans="1:9" ht="15.75">
      <c r="A75" s="33"/>
      <c r="B75" s="41" t="s">
        <v>70</v>
      </c>
      <c r="C75" s="35"/>
      <c r="D75" s="36">
        <v>5000</v>
      </c>
      <c r="E75" s="42">
        <v>5025.53</v>
      </c>
      <c r="F75" s="36">
        <v>5000</v>
      </c>
      <c r="G75" s="37"/>
      <c r="H75" s="38"/>
      <c r="I75" s="34"/>
    </row>
    <row r="76" spans="1:9" ht="15.75">
      <c r="A76" s="33"/>
      <c r="B76" s="41" t="s">
        <v>69</v>
      </c>
      <c r="C76" s="35"/>
      <c r="D76" s="36">
        <v>13225</v>
      </c>
      <c r="E76" s="42">
        <v>13525.36</v>
      </c>
      <c r="F76" s="36">
        <v>13500</v>
      </c>
      <c r="G76" s="37"/>
      <c r="H76" s="38"/>
      <c r="I76" s="34"/>
    </row>
    <row r="77" spans="1:9" ht="15.75">
      <c r="A77" s="33"/>
      <c r="B77" s="41" t="s">
        <v>68</v>
      </c>
      <c r="C77" s="35"/>
      <c r="D77" s="36">
        <v>4708.8</v>
      </c>
      <c r="E77" s="42">
        <v>4708.8</v>
      </c>
      <c r="F77" s="36">
        <v>4708.8</v>
      </c>
      <c r="G77" s="37"/>
      <c r="H77" s="38"/>
      <c r="I77" s="34"/>
    </row>
    <row r="78" spans="1:9" ht="15.75">
      <c r="A78" s="33"/>
      <c r="B78" s="41" t="s">
        <v>67</v>
      </c>
      <c r="C78" s="35"/>
      <c r="D78" s="36">
        <v>1948.05</v>
      </c>
      <c r="E78" s="42">
        <v>1948.05</v>
      </c>
      <c r="F78" s="36">
        <v>1948.05</v>
      </c>
      <c r="G78" s="37"/>
      <c r="H78" s="38"/>
      <c r="I78" s="34"/>
    </row>
    <row r="79" spans="1:9" ht="15.75">
      <c r="A79" s="33"/>
      <c r="B79" s="41" t="s">
        <v>66</v>
      </c>
      <c r="C79" s="35"/>
      <c r="D79" s="36">
        <v>12000</v>
      </c>
      <c r="E79" s="42">
        <v>11839</v>
      </c>
      <c r="F79" s="36">
        <v>12000</v>
      </c>
      <c r="G79" s="37"/>
      <c r="H79" s="38"/>
      <c r="I79" s="34"/>
    </row>
    <row r="80" spans="1:9" ht="15.75">
      <c r="A80" s="33"/>
      <c r="B80" s="41" t="s">
        <v>93</v>
      </c>
      <c r="C80" s="35"/>
      <c r="D80" s="36">
        <v>1500</v>
      </c>
      <c r="E80" s="42">
        <v>712.53</v>
      </c>
      <c r="F80" s="36">
        <v>2000</v>
      </c>
      <c r="G80" s="37">
        <v>11</v>
      </c>
      <c r="H80" s="38"/>
      <c r="I80" s="34"/>
    </row>
    <row r="81" spans="1:9" ht="15.75">
      <c r="A81" s="33"/>
      <c r="B81" s="41" t="s">
        <v>102</v>
      </c>
      <c r="C81" s="35"/>
      <c r="D81" s="36">
        <v>1000</v>
      </c>
      <c r="E81" s="42">
        <v>554.23</v>
      </c>
      <c r="F81" s="36">
        <v>750</v>
      </c>
      <c r="G81" s="37">
        <v>12</v>
      </c>
      <c r="H81" s="38"/>
      <c r="I81" s="34"/>
    </row>
    <row r="82" spans="1:9" ht="15.75">
      <c r="A82" s="33"/>
      <c r="B82" s="41" t="s">
        <v>125</v>
      </c>
      <c r="C82" s="35"/>
      <c r="D82" s="36">
        <v>250</v>
      </c>
      <c r="E82" s="42">
        <v>295.14</v>
      </c>
      <c r="F82" s="36">
        <v>300</v>
      </c>
      <c r="G82" s="37"/>
      <c r="H82" s="38"/>
      <c r="I82" s="34"/>
    </row>
    <row r="83" spans="1:9" ht="15.75">
      <c r="A83" s="33"/>
      <c r="B83" s="41" t="s">
        <v>101</v>
      </c>
      <c r="C83" s="35"/>
      <c r="D83" s="36">
        <v>3000</v>
      </c>
      <c r="E83" s="42">
        <v>2866.95</v>
      </c>
      <c r="F83" s="36">
        <v>3500</v>
      </c>
      <c r="G83" s="37">
        <v>13</v>
      </c>
      <c r="H83" s="38"/>
      <c r="I83" s="34"/>
    </row>
    <row r="84" spans="1:9" ht="15.75">
      <c r="A84" s="33"/>
      <c r="B84" s="43" t="s">
        <v>156</v>
      </c>
      <c r="C84" s="35">
        <v>2500</v>
      </c>
      <c r="D84" s="36"/>
      <c r="E84" s="42"/>
      <c r="F84" s="36"/>
      <c r="G84" s="37"/>
      <c r="H84" s="38"/>
      <c r="I84" s="34"/>
    </row>
    <row r="85" spans="1:9" ht="15.75">
      <c r="A85" s="33"/>
      <c r="B85" s="43" t="s">
        <v>9</v>
      </c>
      <c r="C85" s="35"/>
      <c r="D85" s="36"/>
      <c r="E85" s="42"/>
      <c r="F85" s="36"/>
      <c r="G85" s="37"/>
      <c r="H85" s="38"/>
      <c r="I85" s="34"/>
    </row>
    <row r="86" spans="1:9" ht="15.75">
      <c r="A86" s="33"/>
      <c r="B86" s="41" t="s">
        <v>100</v>
      </c>
      <c r="C86" s="35"/>
      <c r="D86" s="36">
        <v>2400</v>
      </c>
      <c r="E86" s="42">
        <v>2410.07</v>
      </c>
      <c r="F86" s="36">
        <v>2400</v>
      </c>
      <c r="G86" s="37"/>
      <c r="H86" s="38"/>
      <c r="I86" s="34"/>
    </row>
    <row r="87" spans="1:9" ht="15.75">
      <c r="A87" s="33"/>
      <c r="B87" s="41" t="s">
        <v>115</v>
      </c>
      <c r="C87" s="35"/>
      <c r="D87" s="36">
        <v>100</v>
      </c>
      <c r="E87" s="42">
        <v>4.7</v>
      </c>
      <c r="F87" s="36">
        <v>100</v>
      </c>
      <c r="G87" s="37"/>
      <c r="H87" s="38"/>
      <c r="I87" s="34"/>
    </row>
    <row r="88" spans="1:9" ht="15.75">
      <c r="A88" s="33"/>
      <c r="B88" s="41" t="s">
        <v>117</v>
      </c>
      <c r="C88" s="35"/>
      <c r="D88" s="36">
        <v>850</v>
      </c>
      <c r="E88" s="42">
        <v>893.46</v>
      </c>
      <c r="F88" s="36">
        <v>1100</v>
      </c>
      <c r="G88" s="37">
        <v>14</v>
      </c>
      <c r="H88" s="38"/>
      <c r="I88" s="34"/>
    </row>
    <row r="89" spans="1:9" ht="15.75">
      <c r="A89" s="33"/>
      <c r="B89" s="43" t="s">
        <v>157</v>
      </c>
      <c r="C89" s="35">
        <v>200</v>
      </c>
      <c r="D89" s="36"/>
      <c r="E89" s="42"/>
      <c r="F89" s="36"/>
      <c r="G89" s="37"/>
      <c r="H89" s="38"/>
      <c r="I89" s="34"/>
    </row>
    <row r="90" spans="1:9" ht="15.75">
      <c r="A90" s="33"/>
      <c r="B90" s="43" t="s">
        <v>144</v>
      </c>
      <c r="C90" s="35">
        <v>250</v>
      </c>
      <c r="D90" s="36"/>
      <c r="E90" s="42"/>
      <c r="F90" s="36"/>
      <c r="G90" s="37"/>
      <c r="H90" s="38"/>
      <c r="I90" s="34"/>
    </row>
    <row r="91" spans="1:9" ht="15.75">
      <c r="A91" s="33"/>
      <c r="B91" s="43" t="s">
        <v>145</v>
      </c>
      <c r="C91" s="35">
        <v>280</v>
      </c>
      <c r="D91" s="36"/>
      <c r="E91" s="42"/>
      <c r="F91" s="36"/>
      <c r="G91" s="37"/>
      <c r="H91" s="38"/>
      <c r="I91" s="34"/>
    </row>
    <row r="92" spans="1:9" ht="15.75">
      <c r="A92" s="33"/>
      <c r="B92" s="43" t="s">
        <v>146</v>
      </c>
      <c r="C92" s="35">
        <v>85</v>
      </c>
      <c r="D92" s="36"/>
      <c r="E92" s="42"/>
      <c r="F92" s="36"/>
      <c r="G92" s="37"/>
      <c r="H92" s="38"/>
      <c r="I92" s="34"/>
    </row>
    <row r="93" spans="1:9" ht="15.75">
      <c r="A93" s="33"/>
      <c r="B93" s="43" t="s">
        <v>147</v>
      </c>
      <c r="C93" s="35">
        <v>210</v>
      </c>
      <c r="D93" s="36"/>
      <c r="E93" s="42"/>
      <c r="F93" s="36"/>
      <c r="G93" s="37"/>
      <c r="H93" s="38"/>
      <c r="I93" s="34"/>
    </row>
    <row r="94" spans="1:9" ht="15.75">
      <c r="A94" s="33"/>
      <c r="B94" s="41" t="s">
        <v>119</v>
      </c>
      <c r="C94" s="35"/>
      <c r="D94" s="36">
        <v>2700</v>
      </c>
      <c r="E94" s="42">
        <v>2700</v>
      </c>
      <c r="F94" s="36">
        <v>2700</v>
      </c>
      <c r="G94" s="37"/>
      <c r="H94" s="38"/>
      <c r="I94" s="34"/>
    </row>
    <row r="95" spans="1:9" ht="15.75">
      <c r="A95" s="44"/>
      <c r="B95" s="45" t="s">
        <v>121</v>
      </c>
      <c r="C95" s="46"/>
      <c r="D95" s="36">
        <v>0</v>
      </c>
      <c r="E95" s="42"/>
      <c r="F95" s="36">
        <v>0</v>
      </c>
      <c r="G95" s="37"/>
      <c r="H95" s="38"/>
      <c r="I95" s="34"/>
    </row>
    <row r="96" spans="1:9" ht="15.75">
      <c r="A96" s="33"/>
      <c r="B96" s="41" t="s">
        <v>123</v>
      </c>
      <c r="C96" s="35"/>
      <c r="D96" s="36">
        <v>19400</v>
      </c>
      <c r="E96" s="42">
        <v>16701.72</v>
      </c>
      <c r="F96" s="36">
        <v>18000</v>
      </c>
      <c r="G96" s="37">
        <v>15</v>
      </c>
      <c r="H96" s="38"/>
      <c r="I96" s="34"/>
    </row>
    <row r="97" spans="1:9" ht="15.75">
      <c r="A97" s="33"/>
      <c r="B97" s="43" t="s">
        <v>158</v>
      </c>
      <c r="C97" s="35">
        <v>2500</v>
      </c>
      <c r="D97" s="36"/>
      <c r="E97" s="42"/>
      <c r="F97" s="36"/>
      <c r="G97" s="37"/>
      <c r="H97" s="38"/>
      <c r="I97" s="34"/>
    </row>
    <row r="98" spans="1:9" ht="15.75">
      <c r="A98" s="33"/>
      <c r="B98" s="43" t="s">
        <v>159</v>
      </c>
      <c r="C98" s="35">
        <v>15000</v>
      </c>
      <c r="D98" s="36"/>
      <c r="E98" s="42"/>
      <c r="F98" s="36"/>
      <c r="G98" s="37"/>
      <c r="H98" s="38"/>
      <c r="I98" s="34"/>
    </row>
    <row r="99" spans="1:9" ht="15.75">
      <c r="A99" s="33"/>
      <c r="B99" s="43" t="s">
        <v>9</v>
      </c>
      <c r="C99" s="35">
        <v>0</v>
      </c>
      <c r="D99" s="36"/>
      <c r="E99" s="42"/>
      <c r="F99" s="36"/>
      <c r="G99" s="37"/>
      <c r="H99" s="38"/>
      <c r="I99" s="34"/>
    </row>
    <row r="100" spans="1:9" ht="15.75">
      <c r="A100" s="75" t="s">
        <v>134</v>
      </c>
      <c r="B100" s="75"/>
      <c r="C100" s="35"/>
      <c r="D100" s="47">
        <f>SUM(D6:D99)</f>
        <v>499929.74</v>
      </c>
      <c r="E100" s="47">
        <f>SUM(E6:E96)</f>
        <v>500126.04000000004</v>
      </c>
      <c r="F100" s="47">
        <f>SUM(F6:F99)</f>
        <v>517154.74</v>
      </c>
      <c r="G100" s="37"/>
      <c r="H100" s="48">
        <f>SUM(F100-D100)/D100</f>
        <v>0.03445484159434084</v>
      </c>
      <c r="I100" s="34"/>
    </row>
    <row r="101" spans="1:9" ht="15.75">
      <c r="A101" s="33"/>
      <c r="B101" s="49" t="s">
        <v>151</v>
      </c>
      <c r="C101" s="35"/>
      <c r="D101" s="36"/>
      <c r="E101" s="50">
        <v>-17718.42</v>
      </c>
      <c r="F101" s="36"/>
      <c r="G101" s="37"/>
      <c r="H101" s="38"/>
      <c r="I101" s="34"/>
    </row>
    <row r="102" spans="1:9" ht="15.75">
      <c r="A102" s="33"/>
      <c r="B102" s="34"/>
      <c r="C102" s="35"/>
      <c r="D102" s="36"/>
      <c r="E102" s="47">
        <f>SUM(E100:E101)</f>
        <v>482407.62000000005</v>
      </c>
      <c r="F102" s="36"/>
      <c r="G102" s="37"/>
      <c r="H102" s="38"/>
      <c r="I102" s="34"/>
    </row>
    <row r="103" spans="1:9" ht="15.75">
      <c r="A103" s="33"/>
      <c r="B103" s="34"/>
      <c r="C103" s="35"/>
      <c r="D103" s="36"/>
      <c r="E103" s="36"/>
      <c r="F103" s="36"/>
      <c r="G103" s="37"/>
      <c r="H103" s="38"/>
      <c r="I103" s="34"/>
    </row>
    <row r="104" spans="1:9" ht="15.75">
      <c r="A104" s="51"/>
      <c r="B104" s="51" t="s">
        <v>130</v>
      </c>
      <c r="C104" s="52"/>
      <c r="D104" s="53">
        <v>62000</v>
      </c>
      <c r="E104" s="53"/>
      <c r="F104" s="53">
        <f>SUM(C105:C109)</f>
        <v>74500</v>
      </c>
      <c r="G104" s="54"/>
      <c r="H104" s="38"/>
      <c r="I104" s="34"/>
    </row>
    <row r="105" spans="1:9" ht="15.75">
      <c r="A105" s="55"/>
      <c r="B105" s="56" t="s">
        <v>132</v>
      </c>
      <c r="C105" s="52">
        <v>2000</v>
      </c>
      <c r="D105" s="53"/>
      <c r="E105" s="53"/>
      <c r="F105" s="53"/>
      <c r="G105" s="37"/>
      <c r="H105" s="38"/>
      <c r="I105" s="34"/>
    </row>
    <row r="106" spans="1:9" ht="15.75">
      <c r="A106" s="55"/>
      <c r="B106" s="56" t="s">
        <v>133</v>
      </c>
      <c r="C106" s="52">
        <v>10000</v>
      </c>
      <c r="D106" s="51"/>
      <c r="E106" s="51"/>
      <c r="F106" s="51"/>
      <c r="G106" s="37"/>
      <c r="H106" s="38"/>
      <c r="I106" s="34"/>
    </row>
    <row r="107" spans="1:9" ht="15.75">
      <c r="A107" s="33"/>
      <c r="B107" s="56" t="s">
        <v>131</v>
      </c>
      <c r="C107" s="52">
        <v>40000</v>
      </c>
      <c r="D107" s="36"/>
      <c r="E107" s="36"/>
      <c r="F107" s="36"/>
      <c r="G107" s="37"/>
      <c r="H107" s="38"/>
      <c r="I107" s="34"/>
    </row>
    <row r="108" spans="1:9" ht="15.75">
      <c r="A108" s="33"/>
      <c r="B108" s="56" t="s">
        <v>162</v>
      </c>
      <c r="C108" s="52">
        <v>2500</v>
      </c>
      <c r="D108" s="36"/>
      <c r="E108" s="36"/>
      <c r="F108" s="36"/>
      <c r="G108" s="37"/>
      <c r="H108" s="38"/>
      <c r="I108" s="34"/>
    </row>
    <row r="109" spans="1:9" ht="15.75">
      <c r="A109" s="33"/>
      <c r="B109" s="56" t="s">
        <v>163</v>
      </c>
      <c r="C109" s="52">
        <v>20000</v>
      </c>
      <c r="D109" s="36"/>
      <c r="E109" s="36"/>
      <c r="F109" s="36"/>
      <c r="G109" s="37"/>
      <c r="H109" s="38"/>
      <c r="I109" s="34"/>
    </row>
    <row r="110" spans="1:9" ht="15.75">
      <c r="A110" s="76"/>
      <c r="B110" s="76"/>
      <c r="C110" s="52"/>
      <c r="D110" s="50"/>
      <c r="E110" s="50"/>
      <c r="F110" s="50"/>
      <c r="G110" s="54"/>
      <c r="H110" s="57"/>
      <c r="I110" s="34"/>
    </row>
    <row r="111" spans="1:9" ht="15.75">
      <c r="A111" s="33"/>
      <c r="B111" s="34"/>
      <c r="C111" s="35"/>
      <c r="D111" s="36"/>
      <c r="E111" s="36"/>
      <c r="F111" s="36"/>
      <c r="G111" s="37"/>
      <c r="H111" s="38"/>
      <c r="I111" s="34"/>
    </row>
    <row r="112" spans="1:9" ht="15.75">
      <c r="A112" s="58"/>
      <c r="B112" s="59" t="s">
        <v>135</v>
      </c>
      <c r="C112" s="60"/>
      <c r="D112" s="58"/>
      <c r="E112" s="58"/>
      <c r="F112" s="58"/>
      <c r="G112" s="37"/>
      <c r="H112" s="38"/>
      <c r="I112" s="34"/>
    </row>
    <row r="113" spans="1:9" ht="15.75">
      <c r="A113" s="58"/>
      <c r="B113" s="61" t="s">
        <v>137</v>
      </c>
      <c r="C113" s="60"/>
      <c r="D113" s="62">
        <v>22266.67</v>
      </c>
      <c r="E113" s="62">
        <v>17718.42</v>
      </c>
      <c r="F113" s="62">
        <v>32000</v>
      </c>
      <c r="G113" s="37"/>
      <c r="H113" s="38"/>
      <c r="I113" s="34"/>
    </row>
    <row r="114" spans="1:9" ht="15.75">
      <c r="A114" s="58"/>
      <c r="B114" s="61" t="s">
        <v>138</v>
      </c>
      <c r="C114" s="60"/>
      <c r="D114" s="62">
        <v>5000</v>
      </c>
      <c r="E114" s="62">
        <v>15500</v>
      </c>
      <c r="F114" s="62">
        <v>5000</v>
      </c>
      <c r="G114" s="37"/>
      <c r="H114" s="38"/>
      <c r="I114" s="34"/>
    </row>
    <row r="115" spans="1:9" ht="15.75">
      <c r="A115" s="58"/>
      <c r="B115" s="61" t="s">
        <v>139</v>
      </c>
      <c r="C115" s="60"/>
      <c r="D115" s="62">
        <v>2000</v>
      </c>
      <c r="E115" s="62">
        <v>1850</v>
      </c>
      <c r="F115" s="62">
        <v>2000</v>
      </c>
      <c r="G115" s="37"/>
      <c r="H115" s="38"/>
      <c r="I115" s="34"/>
    </row>
    <row r="116" spans="1:9" ht="15.75">
      <c r="A116" s="58"/>
      <c r="B116" s="61" t="s">
        <v>140</v>
      </c>
      <c r="C116" s="60"/>
      <c r="D116" s="62">
        <v>25000</v>
      </c>
      <c r="E116" s="62">
        <v>26714</v>
      </c>
      <c r="F116" s="62">
        <v>25000</v>
      </c>
      <c r="G116" s="37"/>
      <c r="H116" s="38"/>
      <c r="I116" s="34"/>
    </row>
    <row r="117" spans="1:9" ht="15.75">
      <c r="A117" s="58"/>
      <c r="B117" s="58"/>
      <c r="C117" s="60"/>
      <c r="D117" s="58"/>
      <c r="E117" s="58"/>
      <c r="F117" s="58"/>
      <c r="G117" s="37"/>
      <c r="H117" s="38"/>
      <c r="I117" s="34"/>
    </row>
    <row r="118" spans="1:9" ht="15.75">
      <c r="A118" s="75"/>
      <c r="B118" s="75"/>
      <c r="C118" s="63"/>
      <c r="D118" s="64"/>
      <c r="E118" s="64"/>
      <c r="F118" s="64"/>
      <c r="G118" s="37"/>
      <c r="H118" s="38"/>
      <c r="I118" s="34"/>
    </row>
    <row r="119" spans="1:9" ht="15.75">
      <c r="A119" s="33"/>
      <c r="B119" s="34"/>
      <c r="C119" s="35"/>
      <c r="D119" s="36"/>
      <c r="E119" s="36"/>
      <c r="F119" s="36"/>
      <c r="G119" s="37"/>
      <c r="H119" s="38"/>
      <c r="I119" s="34"/>
    </row>
    <row r="120" spans="1:9" ht="15.75">
      <c r="A120" s="33"/>
      <c r="B120" s="34"/>
      <c r="C120" s="35"/>
      <c r="D120" s="36"/>
      <c r="E120" s="36"/>
      <c r="F120" s="36"/>
      <c r="G120" s="37"/>
      <c r="H120" s="38"/>
      <c r="I120" s="34"/>
    </row>
    <row r="121" spans="1:9" ht="15.75">
      <c r="A121" s="33"/>
      <c r="B121" s="34"/>
      <c r="C121" s="35"/>
      <c r="D121" s="36"/>
      <c r="E121" s="36"/>
      <c r="F121" s="36"/>
      <c r="G121" s="37"/>
      <c r="H121" s="38"/>
      <c r="I121" s="34"/>
    </row>
    <row r="122" spans="1:9" ht="15.75">
      <c r="A122" s="33"/>
      <c r="B122" s="34"/>
      <c r="C122" s="35"/>
      <c r="D122" s="36"/>
      <c r="E122" s="36"/>
      <c r="F122" s="36"/>
      <c r="G122" s="37"/>
      <c r="H122" s="38"/>
      <c r="I122" s="34"/>
    </row>
  </sheetData>
  <sheetProtection/>
  <mergeCells count="4">
    <mergeCell ref="A100:B100"/>
    <mergeCell ref="A110:B110"/>
    <mergeCell ref="A118:B118"/>
    <mergeCell ref="B3:D3"/>
  </mergeCells>
  <printOptions/>
  <pageMargins left="0.75" right="0.75" top="1" bottom="1" header="0.5" footer="0.5"/>
  <pageSetup horizontalDpi="300" verticalDpi="300" orientation="portrait" scale="53" r:id="rId1"/>
  <rowBreaks count="1" manualBreakCount="1">
    <brk id="117" max="255"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Dauphin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 Department</dc:creator>
  <cp:keywords/>
  <dc:description/>
  <cp:lastModifiedBy>Lynne Bereza</cp:lastModifiedBy>
  <cp:lastPrinted>2015-03-18T18:08:07Z</cp:lastPrinted>
  <dcterms:created xsi:type="dcterms:W3CDTF">2014-03-10T15:32:02Z</dcterms:created>
  <dcterms:modified xsi:type="dcterms:W3CDTF">2017-10-20T15:01:13Z</dcterms:modified>
  <cp:category/>
  <cp:version/>
  <cp:contentType/>
  <cp:contentStatus/>
</cp:coreProperties>
</file>